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firstSheet="7" activeTab="20"/>
  </bookViews>
  <sheets>
    <sheet name="AND" sheetId="1" r:id="rId1"/>
    <sheet name="ARA" sheetId="4" r:id="rId2"/>
    <sheet name="AST" sheetId="5" r:id="rId3"/>
    <sheet name="BAL" sheetId="6" r:id="rId4"/>
    <sheet name="CANA" sheetId="7" r:id="rId5"/>
    <sheet name="CANT" sheetId="8" r:id="rId6"/>
    <sheet name="CLM" sheetId="9" r:id="rId7"/>
    <sheet name="CYL" sheetId="10" r:id="rId8"/>
    <sheet name="CAT" sheetId="11" r:id="rId9"/>
    <sheet name="CEU" sheetId="12" r:id="rId10"/>
    <sheet name="EXT" sheetId="13" r:id="rId11"/>
    <sheet name="GAL" sheetId="14" r:id="rId12"/>
    <sheet name="MAD" sheetId="15" r:id="rId13"/>
    <sheet name="MEL" sheetId="16" r:id="rId14"/>
    <sheet name="MUR" sheetId="17" r:id="rId15"/>
    <sheet name="NAV" sheetId="18" r:id="rId16"/>
    <sheet name="PV" sheetId="19" r:id="rId17"/>
    <sheet name="RIO" sheetId="20" r:id="rId18"/>
    <sheet name="VAL" sheetId="21" r:id="rId19"/>
    <sheet name="ESP" sheetId="22" r:id="rId20"/>
    <sheet name="GLOBAL" sheetId="23" r:id="rId21"/>
  </sheets>
  <calcPr calcId="162913"/>
</workbook>
</file>

<file path=xl/calcChain.xml><?xml version="1.0" encoding="utf-8"?>
<calcChain xmlns="http://schemas.openxmlformats.org/spreadsheetml/2006/main">
  <c r="S32" i="23" l="1"/>
  <c r="T32" i="23"/>
  <c r="U32" i="23"/>
  <c r="V32" i="23"/>
  <c r="W32" i="23"/>
  <c r="X32" i="23"/>
  <c r="Y32" i="23"/>
  <c r="Z32" i="23"/>
  <c r="Z51" i="23" s="1"/>
  <c r="S33" i="23"/>
  <c r="T33" i="23"/>
  <c r="U33" i="23"/>
  <c r="V33" i="23"/>
  <c r="W33" i="23"/>
  <c r="X33" i="23"/>
  <c r="Y33" i="23"/>
  <c r="Z33" i="23"/>
  <c r="S34" i="23"/>
  <c r="T34" i="23"/>
  <c r="U34" i="23"/>
  <c r="V34" i="23"/>
  <c r="AA34" i="23" s="1"/>
  <c r="W34" i="23"/>
  <c r="X34" i="23"/>
  <c r="Y34" i="23"/>
  <c r="Z34" i="23"/>
  <c r="S35" i="23"/>
  <c r="T35" i="23"/>
  <c r="U35" i="23"/>
  <c r="V35" i="23"/>
  <c r="W35" i="23"/>
  <c r="X35" i="23"/>
  <c r="Y35" i="23"/>
  <c r="Z35" i="23"/>
  <c r="S36" i="23"/>
  <c r="T36" i="23"/>
  <c r="U36" i="23"/>
  <c r="V36" i="23"/>
  <c r="AA36" i="23" s="1"/>
  <c r="W36" i="23"/>
  <c r="X36" i="23"/>
  <c r="Y36" i="23"/>
  <c r="Z36" i="23"/>
  <c r="S37" i="23"/>
  <c r="T37" i="23"/>
  <c r="U37" i="23"/>
  <c r="V37" i="23"/>
  <c r="AA37" i="23" s="1"/>
  <c r="W37" i="23"/>
  <c r="X37" i="23"/>
  <c r="Y37" i="23"/>
  <c r="Z37" i="23"/>
  <c r="S38" i="23"/>
  <c r="T38" i="23"/>
  <c r="U38" i="23"/>
  <c r="V38" i="23"/>
  <c r="AA38" i="23" s="1"/>
  <c r="W38" i="23"/>
  <c r="X38" i="23"/>
  <c r="Y38" i="23"/>
  <c r="Z38" i="23"/>
  <c r="S39" i="23"/>
  <c r="T39" i="23"/>
  <c r="U39" i="23"/>
  <c r="V39" i="23"/>
  <c r="W39" i="23"/>
  <c r="X39" i="23"/>
  <c r="Y39" i="23"/>
  <c r="Z39" i="23"/>
  <c r="S40" i="23"/>
  <c r="T40" i="23"/>
  <c r="U40" i="23"/>
  <c r="V40" i="23"/>
  <c r="AA40" i="23" s="1"/>
  <c r="W40" i="23"/>
  <c r="X40" i="23"/>
  <c r="Y40" i="23"/>
  <c r="Z40" i="23"/>
  <c r="S41" i="23"/>
  <c r="T41" i="23"/>
  <c r="U41" i="23"/>
  <c r="V41" i="23"/>
  <c r="AA41" i="23" s="1"/>
  <c r="W41" i="23"/>
  <c r="X41" i="23"/>
  <c r="Y41" i="23"/>
  <c r="Z41" i="23"/>
  <c r="S42" i="23"/>
  <c r="T42" i="23"/>
  <c r="U42" i="23"/>
  <c r="V42" i="23"/>
  <c r="AA42" i="23" s="1"/>
  <c r="W42" i="23"/>
  <c r="X42" i="23"/>
  <c r="Y42" i="23"/>
  <c r="Z42" i="23"/>
  <c r="S43" i="23"/>
  <c r="T43" i="23"/>
  <c r="U43" i="23"/>
  <c r="V43" i="23"/>
  <c r="W43" i="23"/>
  <c r="X43" i="23"/>
  <c r="Y43" i="23"/>
  <c r="Z43" i="23"/>
  <c r="S44" i="23"/>
  <c r="T44" i="23"/>
  <c r="U44" i="23"/>
  <c r="V44" i="23"/>
  <c r="AA44" i="23" s="1"/>
  <c r="W44" i="23"/>
  <c r="X44" i="23"/>
  <c r="Y44" i="23"/>
  <c r="Z44" i="23"/>
  <c r="S45" i="23"/>
  <c r="T45" i="23"/>
  <c r="U45" i="23"/>
  <c r="V45" i="23"/>
  <c r="AA45" i="23" s="1"/>
  <c r="W45" i="23"/>
  <c r="X45" i="23"/>
  <c r="Y45" i="23"/>
  <c r="Z45" i="23"/>
  <c r="S46" i="23"/>
  <c r="T46" i="23"/>
  <c r="U46" i="23"/>
  <c r="V46" i="23"/>
  <c r="AA46" i="23" s="1"/>
  <c r="W46" i="23"/>
  <c r="X46" i="23"/>
  <c r="Y46" i="23"/>
  <c r="Z46" i="23"/>
  <c r="S47" i="23"/>
  <c r="T47" i="23"/>
  <c r="U47" i="23"/>
  <c r="V47" i="23"/>
  <c r="W47" i="23"/>
  <c r="X47" i="23"/>
  <c r="Y47" i="23"/>
  <c r="Z47" i="23"/>
  <c r="S48" i="23"/>
  <c r="T48" i="23"/>
  <c r="U48" i="23"/>
  <c r="V48" i="23"/>
  <c r="W48" i="23"/>
  <c r="X48" i="23"/>
  <c r="Y48" i="23"/>
  <c r="Z48" i="23"/>
  <c r="S49" i="23"/>
  <c r="T49" i="23"/>
  <c r="U49" i="23"/>
  <c r="V49" i="23"/>
  <c r="AA49" i="23" s="1"/>
  <c r="W49" i="23"/>
  <c r="X49" i="23"/>
  <c r="Y49" i="23"/>
  <c r="Z49" i="23"/>
  <c r="S50" i="23"/>
  <c r="T50" i="23"/>
  <c r="U50" i="23"/>
  <c r="V50" i="23"/>
  <c r="W50" i="23"/>
  <c r="X50" i="23"/>
  <c r="Y50" i="23"/>
  <c r="Z50" i="23"/>
  <c r="R50" i="23"/>
  <c r="R49" i="23"/>
  <c r="R48" i="23"/>
  <c r="R47" i="23"/>
  <c r="R46" i="23"/>
  <c r="R45" i="23"/>
  <c r="R44" i="23"/>
  <c r="R43" i="23"/>
  <c r="R42" i="23"/>
  <c r="R41" i="23"/>
  <c r="R40" i="23"/>
  <c r="R39" i="23"/>
  <c r="R38" i="23"/>
  <c r="R37" i="23"/>
  <c r="R36" i="23"/>
  <c r="R35" i="23"/>
  <c r="R51" i="23" s="1"/>
  <c r="R34" i="23"/>
  <c r="R33" i="23"/>
  <c r="R32" i="23"/>
  <c r="S12" i="23"/>
  <c r="S31" i="23" s="1"/>
  <c r="T12" i="23"/>
  <c r="U12" i="23"/>
  <c r="V12" i="23"/>
  <c r="W12" i="23"/>
  <c r="X12" i="23"/>
  <c r="Y12" i="23"/>
  <c r="Z12" i="23"/>
  <c r="S13" i="23"/>
  <c r="AA13" i="23" s="1"/>
  <c r="T13" i="23"/>
  <c r="U13" i="23"/>
  <c r="V13" i="23"/>
  <c r="W13" i="23"/>
  <c r="X13" i="23"/>
  <c r="Y13" i="23"/>
  <c r="Z13" i="23"/>
  <c r="S14" i="23"/>
  <c r="T14" i="23"/>
  <c r="U14" i="23"/>
  <c r="V14" i="23"/>
  <c r="W14" i="23"/>
  <c r="X14" i="23"/>
  <c r="Y14" i="23"/>
  <c r="Z14" i="23"/>
  <c r="S15" i="23"/>
  <c r="AA15" i="23" s="1"/>
  <c r="T15" i="23"/>
  <c r="U15" i="23"/>
  <c r="V15" i="23"/>
  <c r="W15" i="23"/>
  <c r="X15" i="23"/>
  <c r="Y15" i="23"/>
  <c r="Z15" i="23"/>
  <c r="S16" i="23"/>
  <c r="T16" i="23"/>
  <c r="U16" i="23"/>
  <c r="V16" i="23"/>
  <c r="W16" i="23"/>
  <c r="X16" i="23"/>
  <c r="Y16" i="23"/>
  <c r="Z16" i="23"/>
  <c r="S17" i="23"/>
  <c r="T17" i="23"/>
  <c r="U17" i="23"/>
  <c r="V17" i="23"/>
  <c r="W17" i="23"/>
  <c r="X17" i="23"/>
  <c r="Y17" i="23"/>
  <c r="Z17" i="23"/>
  <c r="S18" i="23"/>
  <c r="T18" i="23"/>
  <c r="U18" i="23"/>
  <c r="V18" i="23"/>
  <c r="W18" i="23"/>
  <c r="X18" i="23"/>
  <c r="Y18" i="23"/>
  <c r="Z18" i="23"/>
  <c r="S19" i="23"/>
  <c r="AA19" i="23" s="1"/>
  <c r="T19" i="23"/>
  <c r="U19" i="23"/>
  <c r="V19" i="23"/>
  <c r="W19" i="23"/>
  <c r="X19" i="23"/>
  <c r="Y19" i="23"/>
  <c r="Z19" i="23"/>
  <c r="S20" i="23"/>
  <c r="AA20" i="23" s="1"/>
  <c r="T20" i="23"/>
  <c r="U20" i="23"/>
  <c r="V20" i="23"/>
  <c r="W20" i="23"/>
  <c r="X20" i="23"/>
  <c r="Y20" i="23"/>
  <c r="Z20" i="23"/>
  <c r="S21" i="23"/>
  <c r="T21" i="23"/>
  <c r="U21" i="23"/>
  <c r="V21" i="23"/>
  <c r="W21" i="23"/>
  <c r="X21" i="23"/>
  <c r="Y21" i="23"/>
  <c r="Z21" i="23"/>
  <c r="S22" i="23"/>
  <c r="T22" i="23"/>
  <c r="U22" i="23"/>
  <c r="V22" i="23"/>
  <c r="W22" i="23"/>
  <c r="X22" i="23"/>
  <c r="Y22" i="23"/>
  <c r="Z22" i="23"/>
  <c r="S23" i="23"/>
  <c r="AA23" i="23" s="1"/>
  <c r="T23" i="23"/>
  <c r="U23" i="23"/>
  <c r="V23" i="23"/>
  <c r="W23" i="23"/>
  <c r="X23" i="23"/>
  <c r="Y23" i="23"/>
  <c r="Z23" i="23"/>
  <c r="S24" i="23"/>
  <c r="AA24" i="23" s="1"/>
  <c r="T24" i="23"/>
  <c r="U24" i="23"/>
  <c r="V24" i="23"/>
  <c r="W24" i="23"/>
  <c r="X24" i="23"/>
  <c r="Y24" i="23"/>
  <c r="Z24" i="23"/>
  <c r="S25" i="23"/>
  <c r="AA25" i="23" s="1"/>
  <c r="T25" i="23"/>
  <c r="U25" i="23"/>
  <c r="V25" i="23"/>
  <c r="W25" i="23"/>
  <c r="X25" i="23"/>
  <c r="Y25" i="23"/>
  <c r="Z25" i="23"/>
  <c r="S26" i="23"/>
  <c r="T26" i="23"/>
  <c r="U26" i="23"/>
  <c r="V26" i="23"/>
  <c r="W26" i="23"/>
  <c r="X26" i="23"/>
  <c r="Y26" i="23"/>
  <c r="Z26" i="23"/>
  <c r="S27" i="23"/>
  <c r="AA27" i="23" s="1"/>
  <c r="T27" i="23"/>
  <c r="U27" i="23"/>
  <c r="V27" i="23"/>
  <c r="W27" i="23"/>
  <c r="X27" i="23"/>
  <c r="Y27" i="23"/>
  <c r="Z27" i="23"/>
  <c r="S28" i="23"/>
  <c r="AA28" i="23" s="1"/>
  <c r="T28" i="23"/>
  <c r="U28" i="23"/>
  <c r="V28" i="23"/>
  <c r="W28" i="23"/>
  <c r="X28" i="23"/>
  <c r="Y28" i="23"/>
  <c r="Z28" i="23"/>
  <c r="S29" i="23"/>
  <c r="AA29" i="23" s="1"/>
  <c r="T29" i="23"/>
  <c r="U29" i="23"/>
  <c r="V29" i="23"/>
  <c r="W29" i="23"/>
  <c r="X29" i="23"/>
  <c r="Y29" i="23"/>
  <c r="Z29" i="23"/>
  <c r="S30" i="23"/>
  <c r="T30" i="23"/>
  <c r="U30" i="23"/>
  <c r="V30" i="23"/>
  <c r="W30" i="23"/>
  <c r="X30" i="23"/>
  <c r="Y30" i="23"/>
  <c r="Z30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AA18" i="23" s="1"/>
  <c r="R17" i="23"/>
  <c r="R16" i="23"/>
  <c r="R15" i="23"/>
  <c r="R14" i="23"/>
  <c r="AA14" i="23" s="1"/>
  <c r="R13" i="23"/>
  <c r="R12" i="23"/>
  <c r="AA47" i="23"/>
  <c r="AA43" i="23"/>
  <c r="AA39" i="23"/>
  <c r="AA35" i="23"/>
  <c r="Y51" i="23"/>
  <c r="U51" i="23"/>
  <c r="AA33" i="23"/>
  <c r="X51" i="23"/>
  <c r="W51" i="23"/>
  <c r="V51" i="23"/>
  <c r="T51" i="23"/>
  <c r="S51" i="23"/>
  <c r="AA30" i="23"/>
  <c r="AA26" i="23"/>
  <c r="AA21" i="23"/>
  <c r="AA16" i="23"/>
  <c r="Y31" i="23"/>
  <c r="U31" i="23"/>
  <c r="Z31" i="23"/>
  <c r="X31" i="23"/>
  <c r="W31" i="23"/>
  <c r="V31" i="23"/>
  <c r="T31" i="23"/>
  <c r="R31" i="23"/>
  <c r="E32" i="23"/>
  <c r="F32" i="23"/>
  <c r="G32" i="23"/>
  <c r="H32" i="23"/>
  <c r="M32" i="23" s="1"/>
  <c r="I32" i="23"/>
  <c r="J32" i="23"/>
  <c r="K32" i="23"/>
  <c r="L32" i="23"/>
  <c r="E33" i="23"/>
  <c r="F33" i="23"/>
  <c r="G33" i="23"/>
  <c r="H33" i="23"/>
  <c r="M33" i="23" s="1"/>
  <c r="I33" i="23"/>
  <c r="J33" i="23"/>
  <c r="K33" i="23"/>
  <c r="L33" i="23"/>
  <c r="E34" i="23"/>
  <c r="F34" i="23"/>
  <c r="G34" i="23"/>
  <c r="H34" i="23"/>
  <c r="I34" i="23"/>
  <c r="J34" i="23"/>
  <c r="K34" i="23"/>
  <c r="L34" i="23"/>
  <c r="E35" i="23"/>
  <c r="F35" i="23"/>
  <c r="G35" i="23"/>
  <c r="H35" i="23"/>
  <c r="I35" i="23"/>
  <c r="J35" i="23"/>
  <c r="K35" i="23"/>
  <c r="L35" i="23"/>
  <c r="E36" i="23"/>
  <c r="F36" i="23"/>
  <c r="G36" i="23"/>
  <c r="H36" i="23"/>
  <c r="I36" i="23"/>
  <c r="J36" i="23"/>
  <c r="K36" i="23"/>
  <c r="L36" i="23"/>
  <c r="E37" i="23"/>
  <c r="F37" i="23"/>
  <c r="G37" i="23"/>
  <c r="H37" i="23"/>
  <c r="I37" i="23"/>
  <c r="J37" i="23"/>
  <c r="K37" i="23"/>
  <c r="L37" i="23"/>
  <c r="E38" i="23"/>
  <c r="F38" i="23"/>
  <c r="G38" i="23"/>
  <c r="H38" i="23"/>
  <c r="I38" i="23"/>
  <c r="J38" i="23"/>
  <c r="K38" i="23"/>
  <c r="L38" i="23"/>
  <c r="E39" i="23"/>
  <c r="F39" i="23"/>
  <c r="G39" i="23"/>
  <c r="H39" i="23"/>
  <c r="I39" i="23"/>
  <c r="J39" i="23"/>
  <c r="K39" i="23"/>
  <c r="L39" i="23"/>
  <c r="E40" i="23"/>
  <c r="F40" i="23"/>
  <c r="G40" i="23"/>
  <c r="H40" i="23"/>
  <c r="I40" i="23"/>
  <c r="J40" i="23"/>
  <c r="K40" i="23"/>
  <c r="L40" i="23"/>
  <c r="E41" i="23"/>
  <c r="F41" i="23"/>
  <c r="G41" i="23"/>
  <c r="H41" i="23"/>
  <c r="M41" i="23" s="1"/>
  <c r="I41" i="23"/>
  <c r="J41" i="23"/>
  <c r="K41" i="23"/>
  <c r="L41" i="23"/>
  <c r="E42" i="23"/>
  <c r="F42" i="23"/>
  <c r="G42" i="23"/>
  <c r="H42" i="23"/>
  <c r="I42" i="23"/>
  <c r="J42" i="23"/>
  <c r="K42" i="23"/>
  <c r="L42" i="23"/>
  <c r="E43" i="23"/>
  <c r="F43" i="23"/>
  <c r="G43" i="23"/>
  <c r="H43" i="23"/>
  <c r="I43" i="23"/>
  <c r="J43" i="23"/>
  <c r="K43" i="23"/>
  <c r="L43" i="23"/>
  <c r="E44" i="23"/>
  <c r="F44" i="23"/>
  <c r="G44" i="23"/>
  <c r="H44" i="23"/>
  <c r="M44" i="23" s="1"/>
  <c r="I44" i="23"/>
  <c r="J44" i="23"/>
  <c r="K44" i="23"/>
  <c r="L44" i="23"/>
  <c r="E45" i="23"/>
  <c r="F45" i="23"/>
  <c r="G45" i="23"/>
  <c r="H45" i="23"/>
  <c r="I45" i="23"/>
  <c r="J45" i="23"/>
  <c r="K45" i="23"/>
  <c r="L45" i="23"/>
  <c r="E46" i="23"/>
  <c r="F46" i="23"/>
  <c r="G46" i="23"/>
  <c r="H46" i="23"/>
  <c r="I46" i="23"/>
  <c r="J46" i="23"/>
  <c r="K46" i="23"/>
  <c r="L46" i="23"/>
  <c r="E47" i="23"/>
  <c r="F47" i="23"/>
  <c r="G47" i="23"/>
  <c r="H47" i="23"/>
  <c r="I47" i="23"/>
  <c r="J47" i="23"/>
  <c r="K47" i="23"/>
  <c r="L47" i="23"/>
  <c r="E48" i="23"/>
  <c r="F48" i="23"/>
  <c r="G48" i="23"/>
  <c r="H48" i="23"/>
  <c r="M48" i="23" s="1"/>
  <c r="I48" i="23"/>
  <c r="J48" i="23"/>
  <c r="K48" i="23"/>
  <c r="L48" i="23"/>
  <c r="E49" i="23"/>
  <c r="F49" i="23"/>
  <c r="G49" i="23"/>
  <c r="H49" i="23"/>
  <c r="I49" i="23"/>
  <c r="J49" i="23"/>
  <c r="K49" i="23"/>
  <c r="L49" i="23"/>
  <c r="E50" i="23"/>
  <c r="F50" i="23"/>
  <c r="G50" i="23"/>
  <c r="H50" i="23"/>
  <c r="I50" i="23"/>
  <c r="J50" i="23"/>
  <c r="K50" i="23"/>
  <c r="L50" i="23"/>
  <c r="D50" i="23"/>
  <c r="D49" i="23"/>
  <c r="D48" i="23"/>
  <c r="D47" i="23"/>
  <c r="M47" i="23" s="1"/>
  <c r="D46" i="23"/>
  <c r="D45" i="23"/>
  <c r="D44" i="23"/>
  <c r="D43" i="23"/>
  <c r="M43" i="23" s="1"/>
  <c r="D42" i="23"/>
  <c r="D41" i="23"/>
  <c r="D40" i="23"/>
  <c r="D39" i="23"/>
  <c r="M39" i="23" s="1"/>
  <c r="D38" i="23"/>
  <c r="D37" i="23"/>
  <c r="D36" i="23"/>
  <c r="D35" i="23"/>
  <c r="M35" i="23" s="1"/>
  <c r="D34" i="23"/>
  <c r="D33" i="23"/>
  <c r="D32" i="23"/>
  <c r="M50" i="23"/>
  <c r="M36" i="23"/>
  <c r="K51" i="23"/>
  <c r="I51" i="23"/>
  <c r="G51" i="23"/>
  <c r="E51" i="23"/>
  <c r="M37" i="23" l="1"/>
  <c r="M45" i="23"/>
  <c r="AA50" i="23"/>
  <c r="AA48" i="23"/>
  <c r="M34" i="23"/>
  <c r="AA22" i="23"/>
  <c r="AA17" i="23"/>
  <c r="AA12" i="23"/>
  <c r="AA32" i="23"/>
  <c r="M49" i="23"/>
  <c r="M46" i="23"/>
  <c r="M42" i="23"/>
  <c r="F51" i="23"/>
  <c r="J51" i="23"/>
  <c r="H51" i="23"/>
  <c r="L51" i="23"/>
  <c r="M38" i="23"/>
  <c r="M40" i="23"/>
  <c r="D51" i="23"/>
  <c r="M51" i="23"/>
  <c r="AA51" i="23" l="1"/>
  <c r="AA31" i="23"/>
  <c r="E14" i="23" l="1"/>
  <c r="F14" i="23"/>
  <c r="G14" i="23"/>
  <c r="H14" i="23"/>
  <c r="I14" i="23"/>
  <c r="J14" i="23"/>
  <c r="K14" i="23"/>
  <c r="L14" i="23"/>
  <c r="E15" i="23"/>
  <c r="F15" i="23"/>
  <c r="G15" i="23"/>
  <c r="H15" i="23"/>
  <c r="I15" i="23"/>
  <c r="J15" i="23"/>
  <c r="K15" i="23"/>
  <c r="L15" i="23"/>
  <c r="E16" i="23"/>
  <c r="F16" i="23"/>
  <c r="G16" i="23"/>
  <c r="H16" i="23"/>
  <c r="I16" i="23"/>
  <c r="J16" i="23"/>
  <c r="K16" i="23"/>
  <c r="L16" i="23"/>
  <c r="E17" i="23"/>
  <c r="F17" i="23"/>
  <c r="G17" i="23"/>
  <c r="H17" i="23"/>
  <c r="I17" i="23"/>
  <c r="J17" i="23"/>
  <c r="K17" i="23"/>
  <c r="L17" i="23"/>
  <c r="E18" i="23"/>
  <c r="F18" i="23"/>
  <c r="G18" i="23"/>
  <c r="H18" i="23"/>
  <c r="I18" i="23"/>
  <c r="J18" i="23"/>
  <c r="K18" i="23"/>
  <c r="L18" i="23"/>
  <c r="E19" i="23"/>
  <c r="F19" i="23"/>
  <c r="G19" i="23"/>
  <c r="H19" i="23"/>
  <c r="I19" i="23"/>
  <c r="J19" i="23"/>
  <c r="K19" i="23"/>
  <c r="L19" i="23"/>
  <c r="E20" i="23"/>
  <c r="F20" i="23"/>
  <c r="G20" i="23"/>
  <c r="H20" i="23"/>
  <c r="I20" i="23"/>
  <c r="J20" i="23"/>
  <c r="K20" i="23"/>
  <c r="L20" i="23"/>
  <c r="E21" i="23"/>
  <c r="F21" i="23"/>
  <c r="G21" i="23"/>
  <c r="H21" i="23"/>
  <c r="I21" i="23"/>
  <c r="J21" i="23"/>
  <c r="K21" i="23"/>
  <c r="L21" i="23"/>
  <c r="E22" i="23"/>
  <c r="F22" i="23"/>
  <c r="G22" i="23"/>
  <c r="H22" i="23"/>
  <c r="I22" i="23"/>
  <c r="J22" i="23"/>
  <c r="K22" i="23"/>
  <c r="L22" i="23"/>
  <c r="E23" i="23"/>
  <c r="F23" i="23"/>
  <c r="G23" i="23"/>
  <c r="H23" i="23"/>
  <c r="I23" i="23"/>
  <c r="J23" i="23"/>
  <c r="K23" i="23"/>
  <c r="L23" i="23"/>
  <c r="E24" i="23"/>
  <c r="F24" i="23"/>
  <c r="G24" i="23"/>
  <c r="H24" i="23"/>
  <c r="I24" i="23"/>
  <c r="J24" i="23"/>
  <c r="K24" i="23"/>
  <c r="L24" i="23"/>
  <c r="E25" i="23"/>
  <c r="F25" i="23"/>
  <c r="G25" i="23"/>
  <c r="H25" i="23"/>
  <c r="I25" i="23"/>
  <c r="J25" i="23"/>
  <c r="K25" i="23"/>
  <c r="L25" i="23"/>
  <c r="E26" i="23"/>
  <c r="F26" i="23"/>
  <c r="G26" i="23"/>
  <c r="H26" i="23"/>
  <c r="I26" i="23"/>
  <c r="J26" i="23"/>
  <c r="K26" i="23"/>
  <c r="L26" i="23"/>
  <c r="E27" i="23"/>
  <c r="F27" i="23"/>
  <c r="G27" i="23"/>
  <c r="H27" i="23"/>
  <c r="I27" i="23"/>
  <c r="J27" i="23"/>
  <c r="K27" i="23"/>
  <c r="L27" i="23"/>
  <c r="E28" i="23"/>
  <c r="F28" i="23"/>
  <c r="G28" i="23"/>
  <c r="H28" i="23"/>
  <c r="I28" i="23"/>
  <c r="J28" i="23"/>
  <c r="K28" i="23"/>
  <c r="L28" i="23"/>
  <c r="E29" i="23"/>
  <c r="F29" i="23"/>
  <c r="G29" i="23"/>
  <c r="H29" i="23"/>
  <c r="I29" i="23"/>
  <c r="J29" i="23"/>
  <c r="K29" i="23"/>
  <c r="L29" i="23"/>
  <c r="E30" i="23"/>
  <c r="F30" i="23"/>
  <c r="G30" i="23"/>
  <c r="H30" i="23"/>
  <c r="I30" i="23"/>
  <c r="J30" i="23"/>
  <c r="K30" i="23"/>
  <c r="L30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E13" i="23"/>
  <c r="F13" i="23"/>
  <c r="G13" i="23"/>
  <c r="H13" i="23"/>
  <c r="I13" i="23"/>
  <c r="J13" i="23"/>
  <c r="K13" i="23"/>
  <c r="L13" i="23"/>
  <c r="D13" i="23"/>
  <c r="E12" i="23"/>
  <c r="F12" i="23"/>
  <c r="G12" i="23"/>
  <c r="H12" i="23"/>
  <c r="I12" i="23"/>
  <c r="J12" i="23"/>
  <c r="K12" i="23"/>
  <c r="L12" i="23"/>
  <c r="D12" i="23"/>
  <c r="F36" i="22"/>
  <c r="G36" i="22"/>
  <c r="H36" i="22"/>
  <c r="I36" i="22"/>
  <c r="J36" i="22"/>
  <c r="K36" i="22"/>
  <c r="L36" i="22"/>
  <c r="M36" i="22"/>
  <c r="F37" i="22"/>
  <c r="F38" i="22" s="1"/>
  <c r="G37" i="22"/>
  <c r="H37" i="22"/>
  <c r="H38" i="22" s="1"/>
  <c r="I37" i="22"/>
  <c r="J37" i="22"/>
  <c r="K37" i="22"/>
  <c r="K38" i="22" s="1"/>
  <c r="L37" i="22"/>
  <c r="M37" i="22"/>
  <c r="E37" i="22"/>
  <c r="E36" i="22"/>
  <c r="F34" i="22"/>
  <c r="G34" i="22"/>
  <c r="H34" i="22"/>
  <c r="I34" i="22"/>
  <c r="I35" i="22" s="1"/>
  <c r="J34" i="22"/>
  <c r="K34" i="22"/>
  <c r="L34" i="22"/>
  <c r="M34" i="22"/>
  <c r="E34" i="22"/>
  <c r="F33" i="22"/>
  <c r="G33" i="22"/>
  <c r="H33" i="22"/>
  <c r="I33" i="22"/>
  <c r="J33" i="22"/>
  <c r="J35" i="22" s="1"/>
  <c r="K33" i="22"/>
  <c r="L33" i="22"/>
  <c r="M33" i="22"/>
  <c r="E33" i="22"/>
  <c r="F11" i="22"/>
  <c r="G11" i="22"/>
  <c r="H11" i="22"/>
  <c r="I11" i="22"/>
  <c r="J11" i="22"/>
  <c r="K11" i="22"/>
  <c r="L11" i="22"/>
  <c r="M11" i="22"/>
  <c r="F12" i="22"/>
  <c r="G12" i="22"/>
  <c r="H12" i="22"/>
  <c r="I12" i="22"/>
  <c r="J12" i="22"/>
  <c r="K12" i="22"/>
  <c r="L12" i="22"/>
  <c r="M12" i="22"/>
  <c r="F13" i="22"/>
  <c r="G13" i="22"/>
  <c r="H13" i="22"/>
  <c r="I13" i="22"/>
  <c r="J13" i="22"/>
  <c r="K13" i="22"/>
  <c r="L13" i="22"/>
  <c r="M13" i="22"/>
  <c r="F14" i="22"/>
  <c r="G14" i="22"/>
  <c r="H14" i="22"/>
  <c r="I14" i="22"/>
  <c r="J14" i="22"/>
  <c r="K14" i="22"/>
  <c r="L14" i="22"/>
  <c r="M14" i="22"/>
  <c r="F15" i="22"/>
  <c r="G15" i="22"/>
  <c r="H15" i="22"/>
  <c r="I15" i="22"/>
  <c r="J15" i="22"/>
  <c r="K15" i="22"/>
  <c r="L15" i="22"/>
  <c r="M15" i="22"/>
  <c r="F16" i="22"/>
  <c r="G16" i="22"/>
  <c r="H16" i="22"/>
  <c r="I16" i="22"/>
  <c r="J16" i="22"/>
  <c r="K16" i="22"/>
  <c r="L16" i="22"/>
  <c r="M16" i="22"/>
  <c r="F17" i="22"/>
  <c r="G17" i="22"/>
  <c r="H17" i="22"/>
  <c r="I17" i="22"/>
  <c r="J17" i="22"/>
  <c r="K17" i="22"/>
  <c r="L17" i="22"/>
  <c r="M17" i="22"/>
  <c r="F18" i="22"/>
  <c r="G18" i="22"/>
  <c r="H18" i="22"/>
  <c r="I18" i="22"/>
  <c r="J18" i="22"/>
  <c r="K18" i="22"/>
  <c r="L18" i="22"/>
  <c r="M18" i="22"/>
  <c r="F19" i="22"/>
  <c r="G19" i="22"/>
  <c r="H19" i="22"/>
  <c r="I19" i="22"/>
  <c r="J19" i="22"/>
  <c r="K19" i="22"/>
  <c r="L19" i="22"/>
  <c r="M19" i="22"/>
  <c r="F20" i="22"/>
  <c r="G20" i="22"/>
  <c r="H20" i="22"/>
  <c r="I20" i="22"/>
  <c r="J20" i="22"/>
  <c r="K20" i="22"/>
  <c r="L20" i="22"/>
  <c r="M20" i="22"/>
  <c r="F21" i="22"/>
  <c r="G21" i="22"/>
  <c r="H21" i="22"/>
  <c r="I21" i="22"/>
  <c r="J21" i="22"/>
  <c r="K21" i="22"/>
  <c r="L21" i="22"/>
  <c r="M21" i="22"/>
  <c r="F22" i="22"/>
  <c r="G22" i="22"/>
  <c r="H22" i="22"/>
  <c r="I22" i="22"/>
  <c r="J22" i="22"/>
  <c r="K22" i="22"/>
  <c r="L22" i="22"/>
  <c r="M22" i="22"/>
  <c r="F23" i="22"/>
  <c r="G23" i="22"/>
  <c r="H23" i="22"/>
  <c r="I23" i="22"/>
  <c r="J23" i="22"/>
  <c r="K23" i="22"/>
  <c r="L23" i="22"/>
  <c r="M23" i="22"/>
  <c r="F24" i="22"/>
  <c r="G24" i="22"/>
  <c r="H24" i="22"/>
  <c r="I24" i="22"/>
  <c r="J24" i="22"/>
  <c r="K24" i="22"/>
  <c r="L24" i="22"/>
  <c r="M24" i="22"/>
  <c r="F25" i="22"/>
  <c r="G25" i="22"/>
  <c r="H25" i="22"/>
  <c r="I25" i="22"/>
  <c r="J25" i="22"/>
  <c r="K25" i="22"/>
  <c r="L25" i="22"/>
  <c r="M25" i="22"/>
  <c r="F26" i="22"/>
  <c r="G26" i="22"/>
  <c r="H26" i="22"/>
  <c r="I26" i="22"/>
  <c r="J26" i="22"/>
  <c r="K26" i="22"/>
  <c r="L26" i="22"/>
  <c r="M26" i="22"/>
  <c r="F27" i="22"/>
  <c r="G27" i="22"/>
  <c r="H27" i="22"/>
  <c r="I27" i="22"/>
  <c r="J27" i="22"/>
  <c r="K27" i="22"/>
  <c r="L27" i="22"/>
  <c r="M27" i="22"/>
  <c r="F28" i="22"/>
  <c r="G28" i="22"/>
  <c r="H28" i="22"/>
  <c r="I28" i="22"/>
  <c r="J28" i="22"/>
  <c r="K28" i="22"/>
  <c r="L28" i="22"/>
  <c r="M28" i="22"/>
  <c r="F29" i="22"/>
  <c r="G29" i="22"/>
  <c r="H29" i="22"/>
  <c r="I29" i="22"/>
  <c r="J29" i="22"/>
  <c r="K29" i="22"/>
  <c r="L29" i="22"/>
  <c r="M29" i="22"/>
  <c r="F30" i="22"/>
  <c r="G30" i="22"/>
  <c r="H30" i="22"/>
  <c r="I30" i="22"/>
  <c r="J30" i="22"/>
  <c r="K30" i="22"/>
  <c r="L30" i="22"/>
  <c r="M30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J31" i="22"/>
  <c r="M31" i="22"/>
  <c r="E11" i="22"/>
  <c r="M38" i="22"/>
  <c r="L38" i="22"/>
  <c r="J38" i="22"/>
  <c r="M35" i="22"/>
  <c r="L35" i="22"/>
  <c r="K35" i="22"/>
  <c r="H35" i="22"/>
  <c r="M32" i="22"/>
  <c r="L32" i="22"/>
  <c r="K32" i="22"/>
  <c r="J32" i="22"/>
  <c r="L31" i="22"/>
  <c r="K31" i="22"/>
  <c r="H31" i="22"/>
  <c r="N22" i="22"/>
  <c r="N38" i="21"/>
  <c r="M38" i="21"/>
  <c r="L38" i="21"/>
  <c r="K38" i="21"/>
  <c r="J38" i="21"/>
  <c r="I38" i="21"/>
  <c r="H38" i="21"/>
  <c r="G38" i="21"/>
  <c r="F38" i="21"/>
  <c r="E38" i="21"/>
  <c r="N37" i="21"/>
  <c r="N36" i="21"/>
  <c r="M35" i="21"/>
  <c r="L35" i="21"/>
  <c r="K35" i="21"/>
  <c r="J35" i="21"/>
  <c r="I35" i="21"/>
  <c r="H35" i="21"/>
  <c r="G35" i="21"/>
  <c r="F35" i="21"/>
  <c r="E35" i="21"/>
  <c r="N34" i="21"/>
  <c r="N35" i="21" s="1"/>
  <c r="N33" i="21"/>
  <c r="M32" i="21"/>
  <c r="L32" i="21"/>
  <c r="K32" i="21"/>
  <c r="J32" i="21"/>
  <c r="I32" i="21"/>
  <c r="H32" i="21"/>
  <c r="G32" i="21"/>
  <c r="F32" i="21"/>
  <c r="E32" i="21"/>
  <c r="M31" i="21"/>
  <c r="L31" i="21"/>
  <c r="K31" i="21"/>
  <c r="J31" i="21"/>
  <c r="I31" i="21"/>
  <c r="H31" i="21"/>
  <c r="G31" i="21"/>
  <c r="F31" i="21"/>
  <c r="E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32" i="21" s="1"/>
  <c r="N11" i="21"/>
  <c r="M38" i="20"/>
  <c r="L38" i="20"/>
  <c r="K38" i="20"/>
  <c r="J38" i="20"/>
  <c r="I38" i="20"/>
  <c r="H38" i="20"/>
  <c r="G38" i="20"/>
  <c r="F38" i="20"/>
  <c r="E38" i="20"/>
  <c r="N37" i="20"/>
  <c r="N38" i="20" s="1"/>
  <c r="N36" i="20"/>
  <c r="M35" i="20"/>
  <c r="L35" i="20"/>
  <c r="K35" i="20"/>
  <c r="J35" i="20"/>
  <c r="I35" i="20"/>
  <c r="H35" i="20"/>
  <c r="G35" i="20"/>
  <c r="F35" i="20"/>
  <c r="E35" i="20"/>
  <c r="N34" i="20"/>
  <c r="N33" i="20"/>
  <c r="M32" i="20"/>
  <c r="L32" i="20"/>
  <c r="K32" i="20"/>
  <c r="J32" i="20"/>
  <c r="I32" i="20"/>
  <c r="H32" i="20"/>
  <c r="G32" i="20"/>
  <c r="F32" i="20"/>
  <c r="E32" i="20"/>
  <c r="M31" i="20"/>
  <c r="L31" i="20"/>
  <c r="K31" i="20"/>
  <c r="J31" i="20"/>
  <c r="I31" i="20"/>
  <c r="H31" i="20"/>
  <c r="G31" i="20"/>
  <c r="F31" i="20"/>
  <c r="E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M38" i="19"/>
  <c r="L38" i="19"/>
  <c r="K38" i="19"/>
  <c r="J38" i="19"/>
  <c r="I38" i="19"/>
  <c r="H38" i="19"/>
  <c r="G38" i="19"/>
  <c r="F38" i="19"/>
  <c r="E38" i="19"/>
  <c r="N37" i="19"/>
  <c r="N36" i="19"/>
  <c r="N38" i="19" s="1"/>
  <c r="M35" i="19"/>
  <c r="L35" i="19"/>
  <c r="K35" i="19"/>
  <c r="J35" i="19"/>
  <c r="I35" i="19"/>
  <c r="H35" i="19"/>
  <c r="G35" i="19"/>
  <c r="F35" i="19"/>
  <c r="E35" i="19"/>
  <c r="N34" i="19"/>
  <c r="N33" i="19"/>
  <c r="M32" i="19"/>
  <c r="L32" i="19"/>
  <c r="K32" i="19"/>
  <c r="J32" i="19"/>
  <c r="I32" i="19"/>
  <c r="H32" i="19"/>
  <c r="G32" i="19"/>
  <c r="F32" i="19"/>
  <c r="E32" i="19"/>
  <c r="M31" i="19"/>
  <c r="L31" i="19"/>
  <c r="K31" i="19"/>
  <c r="J31" i="19"/>
  <c r="I31" i="19"/>
  <c r="H31" i="19"/>
  <c r="G31" i="19"/>
  <c r="F31" i="19"/>
  <c r="E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M38" i="18"/>
  <c r="L38" i="18"/>
  <c r="K38" i="18"/>
  <c r="J38" i="18"/>
  <c r="I38" i="18"/>
  <c r="H38" i="18"/>
  <c r="G38" i="18"/>
  <c r="F38" i="18"/>
  <c r="E38" i="18"/>
  <c r="N37" i="18"/>
  <c r="N36" i="18"/>
  <c r="M35" i="18"/>
  <c r="L35" i="18"/>
  <c r="K35" i="18"/>
  <c r="J35" i="18"/>
  <c r="I35" i="18"/>
  <c r="H35" i="18"/>
  <c r="G35" i="18"/>
  <c r="F35" i="18"/>
  <c r="E35" i="18"/>
  <c r="N34" i="18"/>
  <c r="N33" i="18"/>
  <c r="M32" i="18"/>
  <c r="L32" i="18"/>
  <c r="K32" i="18"/>
  <c r="J32" i="18"/>
  <c r="I32" i="18"/>
  <c r="H32" i="18"/>
  <c r="G32" i="18"/>
  <c r="F32" i="18"/>
  <c r="E32" i="18"/>
  <c r="M31" i="18"/>
  <c r="L31" i="18"/>
  <c r="K31" i="18"/>
  <c r="J31" i="18"/>
  <c r="I31" i="18"/>
  <c r="H31" i="18"/>
  <c r="G31" i="18"/>
  <c r="F31" i="18"/>
  <c r="E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M38" i="17"/>
  <c r="L38" i="17"/>
  <c r="K38" i="17"/>
  <c r="J38" i="17"/>
  <c r="I38" i="17"/>
  <c r="H38" i="17"/>
  <c r="G38" i="17"/>
  <c r="F38" i="17"/>
  <c r="E38" i="17"/>
  <c r="N37" i="17"/>
  <c r="N36" i="17"/>
  <c r="M35" i="17"/>
  <c r="L35" i="17"/>
  <c r="K35" i="17"/>
  <c r="J35" i="17"/>
  <c r="I35" i="17"/>
  <c r="H35" i="17"/>
  <c r="G35" i="17"/>
  <c r="F35" i="17"/>
  <c r="E35" i="17"/>
  <c r="N34" i="17"/>
  <c r="N33" i="17"/>
  <c r="M32" i="17"/>
  <c r="L32" i="17"/>
  <c r="K32" i="17"/>
  <c r="J32" i="17"/>
  <c r="I32" i="17"/>
  <c r="H32" i="17"/>
  <c r="G32" i="17"/>
  <c r="F32" i="17"/>
  <c r="E32" i="17"/>
  <c r="M31" i="17"/>
  <c r="L31" i="17"/>
  <c r="K31" i="17"/>
  <c r="J31" i="17"/>
  <c r="I31" i="17"/>
  <c r="H31" i="17"/>
  <c r="G31" i="17"/>
  <c r="F31" i="17"/>
  <c r="E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M38" i="16"/>
  <c r="L38" i="16"/>
  <c r="K38" i="16"/>
  <c r="J38" i="16"/>
  <c r="I38" i="16"/>
  <c r="H38" i="16"/>
  <c r="G38" i="16"/>
  <c r="F38" i="16"/>
  <c r="E38" i="16"/>
  <c r="N37" i="16"/>
  <c r="N36" i="16"/>
  <c r="N38" i="16" s="1"/>
  <c r="M35" i="16"/>
  <c r="L35" i="16"/>
  <c r="K35" i="16"/>
  <c r="J35" i="16"/>
  <c r="I35" i="16"/>
  <c r="H35" i="16"/>
  <c r="G35" i="16"/>
  <c r="F35" i="16"/>
  <c r="E35" i="16"/>
  <c r="N34" i="16"/>
  <c r="N33" i="16"/>
  <c r="M32" i="16"/>
  <c r="L32" i="16"/>
  <c r="K32" i="16"/>
  <c r="J32" i="16"/>
  <c r="I32" i="16"/>
  <c r="H32" i="16"/>
  <c r="G32" i="16"/>
  <c r="F32" i="16"/>
  <c r="E32" i="16"/>
  <c r="M31" i="16"/>
  <c r="L31" i="16"/>
  <c r="K31" i="16"/>
  <c r="J31" i="16"/>
  <c r="I31" i="16"/>
  <c r="H31" i="16"/>
  <c r="G31" i="16"/>
  <c r="F31" i="16"/>
  <c r="E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M38" i="15"/>
  <c r="L38" i="15"/>
  <c r="K38" i="15"/>
  <c r="J38" i="15"/>
  <c r="I38" i="15"/>
  <c r="H38" i="15"/>
  <c r="G38" i="15"/>
  <c r="F38" i="15"/>
  <c r="E38" i="15"/>
  <c r="N37" i="15"/>
  <c r="N38" i="15" s="1"/>
  <c r="N36" i="15"/>
  <c r="M35" i="15"/>
  <c r="L35" i="15"/>
  <c r="K35" i="15"/>
  <c r="J35" i="15"/>
  <c r="I35" i="15"/>
  <c r="H35" i="15"/>
  <c r="G35" i="15"/>
  <c r="F35" i="15"/>
  <c r="E35" i="15"/>
  <c r="N34" i="15"/>
  <c r="N33" i="15"/>
  <c r="M32" i="15"/>
  <c r="L32" i="15"/>
  <c r="K32" i="15"/>
  <c r="J32" i="15"/>
  <c r="I32" i="15"/>
  <c r="H32" i="15"/>
  <c r="G32" i="15"/>
  <c r="F32" i="15"/>
  <c r="E32" i="15"/>
  <c r="M31" i="15"/>
  <c r="L31" i="15"/>
  <c r="K31" i="15"/>
  <c r="J31" i="15"/>
  <c r="I31" i="15"/>
  <c r="H31" i="15"/>
  <c r="G31" i="15"/>
  <c r="F31" i="15"/>
  <c r="E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M38" i="14"/>
  <c r="L38" i="14"/>
  <c r="K38" i="14"/>
  <c r="J38" i="14"/>
  <c r="I38" i="14"/>
  <c r="H38" i="14"/>
  <c r="G38" i="14"/>
  <c r="F38" i="14"/>
  <c r="E38" i="14"/>
  <c r="N37" i="14"/>
  <c r="N38" i="14" s="1"/>
  <c r="N36" i="14"/>
  <c r="M35" i="14"/>
  <c r="L35" i="14"/>
  <c r="K35" i="14"/>
  <c r="J35" i="14"/>
  <c r="I35" i="14"/>
  <c r="H35" i="14"/>
  <c r="G35" i="14"/>
  <c r="F35" i="14"/>
  <c r="E35" i="14"/>
  <c r="N34" i="14"/>
  <c r="N35" i="14" s="1"/>
  <c r="N33" i="14"/>
  <c r="M32" i="14"/>
  <c r="L32" i="14"/>
  <c r="K32" i="14"/>
  <c r="J32" i="14"/>
  <c r="I32" i="14"/>
  <c r="H32" i="14"/>
  <c r="G32" i="14"/>
  <c r="F32" i="14"/>
  <c r="E32" i="14"/>
  <c r="M31" i="14"/>
  <c r="L31" i="14"/>
  <c r="K31" i="14"/>
  <c r="J31" i="14"/>
  <c r="I31" i="14"/>
  <c r="H31" i="14"/>
  <c r="G31" i="14"/>
  <c r="F31" i="14"/>
  <c r="E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M38" i="13"/>
  <c r="L38" i="13"/>
  <c r="K38" i="13"/>
  <c r="J38" i="13"/>
  <c r="I38" i="13"/>
  <c r="H38" i="13"/>
  <c r="G38" i="13"/>
  <c r="F38" i="13"/>
  <c r="E38" i="13"/>
  <c r="N37" i="13"/>
  <c r="N38" i="13" s="1"/>
  <c r="N36" i="13"/>
  <c r="M35" i="13"/>
  <c r="L35" i="13"/>
  <c r="K35" i="13"/>
  <c r="J35" i="13"/>
  <c r="I35" i="13"/>
  <c r="H35" i="13"/>
  <c r="G35" i="13"/>
  <c r="F35" i="13"/>
  <c r="E35" i="13"/>
  <c r="N34" i="13"/>
  <c r="N33" i="13"/>
  <c r="M32" i="13"/>
  <c r="L32" i="13"/>
  <c r="K32" i="13"/>
  <c r="J32" i="13"/>
  <c r="I32" i="13"/>
  <c r="H32" i="13"/>
  <c r="G32" i="13"/>
  <c r="F32" i="13"/>
  <c r="E32" i="13"/>
  <c r="M31" i="13"/>
  <c r="L31" i="13"/>
  <c r="K31" i="13"/>
  <c r="J31" i="13"/>
  <c r="I31" i="13"/>
  <c r="H31" i="13"/>
  <c r="G31" i="13"/>
  <c r="F31" i="13"/>
  <c r="E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M38" i="12"/>
  <c r="L38" i="12"/>
  <c r="K38" i="12"/>
  <c r="J38" i="12"/>
  <c r="I38" i="12"/>
  <c r="H38" i="12"/>
  <c r="G38" i="12"/>
  <c r="F38" i="12"/>
  <c r="E38" i="12"/>
  <c r="N37" i="12"/>
  <c r="N38" i="12" s="1"/>
  <c r="N36" i="12"/>
  <c r="M35" i="12"/>
  <c r="L35" i="12"/>
  <c r="K35" i="12"/>
  <c r="J35" i="12"/>
  <c r="I35" i="12"/>
  <c r="H35" i="12"/>
  <c r="G35" i="12"/>
  <c r="F35" i="12"/>
  <c r="E35" i="12"/>
  <c r="N34" i="12"/>
  <c r="N33" i="12"/>
  <c r="M32" i="12"/>
  <c r="L32" i="12"/>
  <c r="K32" i="12"/>
  <c r="J32" i="12"/>
  <c r="I32" i="12"/>
  <c r="H32" i="12"/>
  <c r="G32" i="12"/>
  <c r="F32" i="12"/>
  <c r="E32" i="12"/>
  <c r="M31" i="12"/>
  <c r="L31" i="12"/>
  <c r="K31" i="12"/>
  <c r="J31" i="12"/>
  <c r="I31" i="12"/>
  <c r="H31" i="12"/>
  <c r="G31" i="12"/>
  <c r="F31" i="12"/>
  <c r="E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M38" i="11"/>
  <c r="L38" i="11"/>
  <c r="K38" i="11"/>
  <c r="J38" i="11"/>
  <c r="I38" i="11"/>
  <c r="H38" i="11"/>
  <c r="G38" i="11"/>
  <c r="F38" i="11"/>
  <c r="E38" i="11"/>
  <c r="N37" i="11"/>
  <c r="N36" i="11"/>
  <c r="M35" i="11"/>
  <c r="L35" i="11"/>
  <c r="K35" i="11"/>
  <c r="J35" i="11"/>
  <c r="I35" i="11"/>
  <c r="H35" i="11"/>
  <c r="G35" i="11"/>
  <c r="F35" i="11"/>
  <c r="E35" i="11"/>
  <c r="N34" i="11"/>
  <c r="N35" i="11" s="1"/>
  <c r="N33" i="11"/>
  <c r="M32" i="11"/>
  <c r="L32" i="11"/>
  <c r="K32" i="11"/>
  <c r="J32" i="11"/>
  <c r="I32" i="11"/>
  <c r="H32" i="11"/>
  <c r="G32" i="11"/>
  <c r="F32" i="11"/>
  <c r="E32" i="11"/>
  <c r="M31" i="11"/>
  <c r="L31" i="11"/>
  <c r="K31" i="11"/>
  <c r="J31" i="11"/>
  <c r="I31" i="11"/>
  <c r="H31" i="11"/>
  <c r="G31" i="11"/>
  <c r="F31" i="11"/>
  <c r="E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32" i="11" s="1"/>
  <c r="N13" i="11"/>
  <c r="N12" i="11"/>
  <c r="N11" i="11"/>
  <c r="N38" i="10"/>
  <c r="M38" i="10"/>
  <c r="L38" i="10"/>
  <c r="K38" i="10"/>
  <c r="J38" i="10"/>
  <c r="I38" i="10"/>
  <c r="H38" i="10"/>
  <c r="G38" i="10"/>
  <c r="F38" i="10"/>
  <c r="E38" i="10"/>
  <c r="N37" i="10"/>
  <c r="N36" i="10"/>
  <c r="M35" i="10"/>
  <c r="L35" i="10"/>
  <c r="K35" i="10"/>
  <c r="J35" i="10"/>
  <c r="I35" i="10"/>
  <c r="H35" i="10"/>
  <c r="G35" i="10"/>
  <c r="F35" i="10"/>
  <c r="E35" i="10"/>
  <c r="N34" i="10"/>
  <c r="N35" i="10" s="1"/>
  <c r="N33" i="10"/>
  <c r="M32" i="10"/>
  <c r="L32" i="10"/>
  <c r="K32" i="10"/>
  <c r="J32" i="10"/>
  <c r="I32" i="10"/>
  <c r="H32" i="10"/>
  <c r="G32" i="10"/>
  <c r="F32" i="10"/>
  <c r="E32" i="10"/>
  <c r="M31" i="10"/>
  <c r="L31" i="10"/>
  <c r="K31" i="10"/>
  <c r="J31" i="10"/>
  <c r="I31" i="10"/>
  <c r="H31" i="10"/>
  <c r="G31" i="10"/>
  <c r="F31" i="10"/>
  <c r="E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M38" i="9"/>
  <c r="L38" i="9"/>
  <c r="K38" i="9"/>
  <c r="J38" i="9"/>
  <c r="I38" i="9"/>
  <c r="H38" i="9"/>
  <c r="G38" i="9"/>
  <c r="F38" i="9"/>
  <c r="E38" i="9"/>
  <c r="N37" i="9"/>
  <c r="N38" i="9" s="1"/>
  <c r="N36" i="9"/>
  <c r="M35" i="9"/>
  <c r="L35" i="9"/>
  <c r="K35" i="9"/>
  <c r="J35" i="9"/>
  <c r="I35" i="9"/>
  <c r="H35" i="9"/>
  <c r="G35" i="9"/>
  <c r="F35" i="9"/>
  <c r="E35" i="9"/>
  <c r="N34" i="9"/>
  <c r="N33" i="9"/>
  <c r="M32" i="9"/>
  <c r="L32" i="9"/>
  <c r="K32" i="9"/>
  <c r="J32" i="9"/>
  <c r="I32" i="9"/>
  <c r="H32" i="9"/>
  <c r="G32" i="9"/>
  <c r="F32" i="9"/>
  <c r="E32" i="9"/>
  <c r="M31" i="9"/>
  <c r="L31" i="9"/>
  <c r="K31" i="9"/>
  <c r="J31" i="9"/>
  <c r="I31" i="9"/>
  <c r="H31" i="9"/>
  <c r="G31" i="9"/>
  <c r="F31" i="9"/>
  <c r="E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M38" i="8"/>
  <c r="L38" i="8"/>
  <c r="K38" i="8"/>
  <c r="J38" i="8"/>
  <c r="I38" i="8"/>
  <c r="H38" i="8"/>
  <c r="G38" i="8"/>
  <c r="F38" i="8"/>
  <c r="E38" i="8"/>
  <c r="N37" i="8"/>
  <c r="N38" i="8" s="1"/>
  <c r="N36" i="8"/>
  <c r="M35" i="8"/>
  <c r="L35" i="8"/>
  <c r="K35" i="8"/>
  <c r="J35" i="8"/>
  <c r="I35" i="8"/>
  <c r="H35" i="8"/>
  <c r="G35" i="8"/>
  <c r="F35" i="8"/>
  <c r="E35" i="8"/>
  <c r="N34" i="8"/>
  <c r="N33" i="8"/>
  <c r="M32" i="8"/>
  <c r="L32" i="8"/>
  <c r="K32" i="8"/>
  <c r="J32" i="8"/>
  <c r="I32" i="8"/>
  <c r="H32" i="8"/>
  <c r="G32" i="8"/>
  <c r="F32" i="8"/>
  <c r="E32" i="8"/>
  <c r="M31" i="8"/>
  <c r="L31" i="8"/>
  <c r="K31" i="8"/>
  <c r="J31" i="8"/>
  <c r="I31" i="8"/>
  <c r="H31" i="8"/>
  <c r="G31" i="8"/>
  <c r="F31" i="8"/>
  <c r="E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M38" i="7"/>
  <c r="L38" i="7"/>
  <c r="K38" i="7"/>
  <c r="J38" i="7"/>
  <c r="I38" i="7"/>
  <c r="H38" i="7"/>
  <c r="G38" i="7"/>
  <c r="F38" i="7"/>
  <c r="E38" i="7"/>
  <c r="N37" i="7"/>
  <c r="N36" i="7"/>
  <c r="M35" i="7"/>
  <c r="L35" i="7"/>
  <c r="K35" i="7"/>
  <c r="J35" i="7"/>
  <c r="I35" i="7"/>
  <c r="H35" i="7"/>
  <c r="G35" i="7"/>
  <c r="F35" i="7"/>
  <c r="E35" i="7"/>
  <c r="N34" i="7"/>
  <c r="N33" i="7"/>
  <c r="M32" i="7"/>
  <c r="L32" i="7"/>
  <c r="K32" i="7"/>
  <c r="J32" i="7"/>
  <c r="I32" i="7"/>
  <c r="H32" i="7"/>
  <c r="G32" i="7"/>
  <c r="F32" i="7"/>
  <c r="E32" i="7"/>
  <c r="M31" i="7"/>
  <c r="L31" i="7"/>
  <c r="K31" i="7"/>
  <c r="J31" i="7"/>
  <c r="I31" i="7"/>
  <c r="H31" i="7"/>
  <c r="G31" i="7"/>
  <c r="F31" i="7"/>
  <c r="E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M38" i="6"/>
  <c r="L38" i="6"/>
  <c r="K38" i="6"/>
  <c r="J38" i="6"/>
  <c r="I38" i="6"/>
  <c r="H38" i="6"/>
  <c r="G38" i="6"/>
  <c r="F38" i="6"/>
  <c r="E38" i="6"/>
  <c r="N37" i="6"/>
  <c r="N38" i="6" s="1"/>
  <c r="N36" i="6"/>
  <c r="M35" i="6"/>
  <c r="L35" i="6"/>
  <c r="K35" i="6"/>
  <c r="J35" i="6"/>
  <c r="I35" i="6"/>
  <c r="H35" i="6"/>
  <c r="G35" i="6"/>
  <c r="F35" i="6"/>
  <c r="E35" i="6"/>
  <c r="N34" i="6"/>
  <c r="N33" i="6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M38" i="5"/>
  <c r="L38" i="5"/>
  <c r="K38" i="5"/>
  <c r="J38" i="5"/>
  <c r="I38" i="5"/>
  <c r="H38" i="5"/>
  <c r="G38" i="5"/>
  <c r="F38" i="5"/>
  <c r="E38" i="5"/>
  <c r="N37" i="5"/>
  <c r="N36" i="5"/>
  <c r="M35" i="5"/>
  <c r="L35" i="5"/>
  <c r="K35" i="5"/>
  <c r="J35" i="5"/>
  <c r="I35" i="5"/>
  <c r="H35" i="5"/>
  <c r="G35" i="5"/>
  <c r="F35" i="5"/>
  <c r="E35" i="5"/>
  <c r="N34" i="5"/>
  <c r="N33" i="5"/>
  <c r="M32" i="5"/>
  <c r="L32" i="5"/>
  <c r="K32" i="5"/>
  <c r="J32" i="5"/>
  <c r="I32" i="5"/>
  <c r="H32" i="5"/>
  <c r="G32" i="5"/>
  <c r="F32" i="5"/>
  <c r="E32" i="5"/>
  <c r="M31" i="5"/>
  <c r="L31" i="5"/>
  <c r="K31" i="5"/>
  <c r="J31" i="5"/>
  <c r="I31" i="5"/>
  <c r="H31" i="5"/>
  <c r="G31" i="5"/>
  <c r="F31" i="5"/>
  <c r="E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M38" i="4"/>
  <c r="L38" i="4"/>
  <c r="K38" i="4"/>
  <c r="J38" i="4"/>
  <c r="I38" i="4"/>
  <c r="H38" i="4"/>
  <c r="G38" i="4"/>
  <c r="F38" i="4"/>
  <c r="E38" i="4"/>
  <c r="N37" i="4"/>
  <c r="N38" i="4" s="1"/>
  <c r="N36" i="4"/>
  <c r="M35" i="4"/>
  <c r="L35" i="4"/>
  <c r="K35" i="4"/>
  <c r="J35" i="4"/>
  <c r="I35" i="4"/>
  <c r="H35" i="4"/>
  <c r="G35" i="4"/>
  <c r="F35" i="4"/>
  <c r="E35" i="4"/>
  <c r="N34" i="4"/>
  <c r="N33" i="4"/>
  <c r="M32" i="4"/>
  <c r="L32" i="4"/>
  <c r="K32" i="4"/>
  <c r="J32" i="4"/>
  <c r="I32" i="4"/>
  <c r="H32" i="4"/>
  <c r="G32" i="4"/>
  <c r="F32" i="4"/>
  <c r="E32" i="4"/>
  <c r="M31" i="4"/>
  <c r="L31" i="4"/>
  <c r="K31" i="4"/>
  <c r="J31" i="4"/>
  <c r="I31" i="4"/>
  <c r="H31" i="4"/>
  <c r="G31" i="4"/>
  <c r="F31" i="4"/>
  <c r="E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F38" i="1"/>
  <c r="G38" i="1"/>
  <c r="H38" i="1"/>
  <c r="I38" i="1"/>
  <c r="J38" i="1"/>
  <c r="K38" i="1"/>
  <c r="L38" i="1"/>
  <c r="M38" i="1"/>
  <c r="E38" i="1"/>
  <c r="F35" i="1"/>
  <c r="G35" i="1"/>
  <c r="H35" i="1"/>
  <c r="I35" i="1"/>
  <c r="J35" i="1"/>
  <c r="K35" i="1"/>
  <c r="L35" i="1"/>
  <c r="M35" i="1"/>
  <c r="E35" i="1"/>
  <c r="N37" i="1"/>
  <c r="N38" i="1" s="1"/>
  <c r="N36" i="1"/>
  <c r="N34" i="1"/>
  <c r="N35" i="1" s="1"/>
  <c r="N33" i="1"/>
  <c r="F32" i="1"/>
  <c r="G32" i="1"/>
  <c r="H32" i="1"/>
  <c r="I32" i="1"/>
  <c r="J32" i="1"/>
  <c r="K32" i="1"/>
  <c r="L32" i="1"/>
  <c r="M32" i="1"/>
  <c r="E32" i="1"/>
  <c r="F31" i="1"/>
  <c r="G31" i="1"/>
  <c r="H31" i="1"/>
  <c r="I31" i="1"/>
  <c r="J31" i="1"/>
  <c r="K31" i="1"/>
  <c r="L31" i="1"/>
  <c r="M31" i="1"/>
  <c r="E31" i="1"/>
  <c r="N12" i="1"/>
  <c r="N32" i="1" s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N31" i="1" s="1"/>
  <c r="N35" i="5" l="1"/>
  <c r="N35" i="6"/>
  <c r="N35" i="15"/>
  <c r="E32" i="22"/>
  <c r="N30" i="22"/>
  <c r="N28" i="22"/>
  <c r="N26" i="22"/>
  <c r="N24" i="22"/>
  <c r="N20" i="22"/>
  <c r="N18" i="22"/>
  <c r="N16" i="22"/>
  <c r="N14" i="22"/>
  <c r="F32" i="22"/>
  <c r="F31" i="22"/>
  <c r="N35" i="8"/>
  <c r="N35" i="12"/>
  <c r="N32" i="16"/>
  <c r="N35" i="16"/>
  <c r="N35" i="19"/>
  <c r="N32" i="20"/>
  <c r="I32" i="22"/>
  <c r="I31" i="22"/>
  <c r="N33" i="22"/>
  <c r="N38" i="5"/>
  <c r="N35" i="9"/>
  <c r="N35" i="13"/>
  <c r="H32" i="22"/>
  <c r="E35" i="22"/>
  <c r="F35" i="22"/>
  <c r="L31" i="23"/>
  <c r="H31" i="23"/>
  <c r="G32" i="22"/>
  <c r="G31" i="22"/>
  <c r="G38" i="22"/>
  <c r="E31" i="23"/>
  <c r="D31" i="23"/>
  <c r="I31" i="23"/>
  <c r="K31" i="23"/>
  <c r="G31" i="23"/>
  <c r="J31" i="23"/>
  <c r="F31" i="23"/>
  <c r="M30" i="23"/>
  <c r="M19" i="23"/>
  <c r="M20" i="23"/>
  <c r="M28" i="23"/>
  <c r="M27" i="23"/>
  <c r="M15" i="23"/>
  <c r="M16" i="23"/>
  <c r="M23" i="23"/>
  <c r="M24" i="23"/>
  <c r="M26" i="23"/>
  <c r="M17" i="23"/>
  <c r="M14" i="23"/>
  <c r="M22" i="23"/>
  <c r="M18" i="23"/>
  <c r="M25" i="23"/>
  <c r="M21" i="23"/>
  <c r="M29" i="23"/>
  <c r="M13" i="23"/>
  <c r="M12" i="23"/>
  <c r="N36" i="22"/>
  <c r="I38" i="22"/>
  <c r="N37" i="22"/>
  <c r="E38" i="22"/>
  <c r="G35" i="22"/>
  <c r="N34" i="22"/>
  <c r="N35" i="22" s="1"/>
  <c r="N21" i="22"/>
  <c r="N29" i="22"/>
  <c r="N15" i="22"/>
  <c r="N12" i="22"/>
  <c r="N25" i="22"/>
  <c r="N17" i="22"/>
  <c r="N13" i="22"/>
  <c r="N23" i="22"/>
  <c r="N27" i="22"/>
  <c r="N19" i="22"/>
  <c r="N11" i="22"/>
  <c r="E31" i="22"/>
  <c r="N31" i="21"/>
  <c r="N35" i="20"/>
  <c r="N31" i="20"/>
  <c r="N32" i="19"/>
  <c r="N31" i="19"/>
  <c r="N38" i="18"/>
  <c r="N35" i="18"/>
  <c r="N31" i="18"/>
  <c r="N32" i="18"/>
  <c r="N38" i="17"/>
  <c r="N35" i="17"/>
  <c r="N32" i="17"/>
  <c r="N31" i="17"/>
  <c r="N31" i="16"/>
  <c r="N32" i="15"/>
  <c r="N31" i="15"/>
  <c r="N31" i="14"/>
  <c r="N32" i="14"/>
  <c r="N32" i="13"/>
  <c r="N31" i="13"/>
  <c r="N32" i="12"/>
  <c r="N31" i="12"/>
  <c r="N38" i="11"/>
  <c r="N31" i="11"/>
  <c r="N32" i="10"/>
  <c r="N31" i="10"/>
  <c r="N32" i="9"/>
  <c r="N31" i="9"/>
  <c r="N32" i="8"/>
  <c r="N31" i="8"/>
  <c r="N38" i="7"/>
  <c r="N35" i="7"/>
  <c r="N32" i="7"/>
  <c r="N31" i="7"/>
  <c r="N32" i="6"/>
  <c r="N31" i="6"/>
  <c r="N32" i="5"/>
  <c r="N31" i="5"/>
  <c r="N35" i="4"/>
  <c r="N32" i="4"/>
  <c r="N31" i="4"/>
  <c r="N32" i="22" l="1"/>
  <c r="M31" i="23"/>
  <c r="N38" i="22"/>
  <c r="N31" i="22"/>
</calcChain>
</file>

<file path=xl/sharedStrings.xml><?xml version="1.0" encoding="utf-8"?>
<sst xmlns="http://schemas.openxmlformats.org/spreadsheetml/2006/main" count="1434" uniqueCount="85">
  <si>
    <t>DATOS DE LAS INSPECCIONES PERIÓDICAS
ITV 2014
ANDALUCIA</t>
  </si>
  <si>
    <t>TIPO DE VEHÍCULO</t>
  </si>
  <si>
    <t>TURISMOS PARTICULARES</t>
  </si>
  <si>
    <t>RESTO TURISMOS</t>
  </si>
  <si>
    <t>MERCANCÍAS PMA &lt; 3500</t>
  </si>
  <si>
    <t>MERCANCIAS PMA &gt; 3500</t>
  </si>
  <si>
    <t>AUTOBUSES</t>
  </si>
  <si>
    <t>VEHÍCULOS AGRICOLAS</t>
  </si>
  <si>
    <t>OTROS</t>
  </si>
  <si>
    <t>TOTAL</t>
  </si>
  <si>
    <t>FRECUENCIA DE DEFECTOS</t>
  </si>
  <si>
    <t>MOTOCICL. Y CICLOMOTOR.</t>
  </si>
  <si>
    <t>REMOLQUES Y SEMIRREMOL.</t>
  </si>
  <si>
    <t>CAPÍTULO 1</t>
  </si>
  <si>
    <t>Identificación</t>
  </si>
  <si>
    <t>DG</t>
  </si>
  <si>
    <t>DL</t>
  </si>
  <si>
    <t>CAPÍTULO 2</t>
  </si>
  <si>
    <t>CAPÍTULO 3</t>
  </si>
  <si>
    <t>CAPÍTULO 4</t>
  </si>
  <si>
    <t>CAPÍTULO 5</t>
  </si>
  <si>
    <t>CAPÍTULO 6</t>
  </si>
  <si>
    <t>CAPÍTULO 8</t>
  </si>
  <si>
    <t>CAPÍTULO 9</t>
  </si>
  <si>
    <t>CAPÍTULO 10</t>
  </si>
  <si>
    <t>Acondicionamiento Interior</t>
  </si>
  <si>
    <t>Alumbrado y Señalización</t>
  </si>
  <si>
    <t>Emisiones Contaminantes</t>
  </si>
  <si>
    <t>Frenos</t>
  </si>
  <si>
    <t>Dirección</t>
  </si>
  <si>
    <t>Ejes, Ruedas, Neumáticos, Suspensión</t>
  </si>
  <si>
    <t>Acond. Ext. Carrocería y Chasis</t>
  </si>
  <si>
    <t>Motor y Transmisión</t>
  </si>
  <si>
    <t>Otros</t>
  </si>
  <si>
    <r>
      <rPr>
        <b/>
        <sz val="11"/>
        <color theme="1"/>
        <rFont val="Calibri"/>
        <family val="2"/>
        <scheme val="minor"/>
      </rPr>
      <t>CAPÍTU</t>
    </r>
    <r>
      <rPr>
        <sz val="11"/>
        <color theme="1"/>
        <rFont val="Calibri"/>
        <family val="2"/>
        <scheme val="minor"/>
      </rPr>
      <t>LO 7</t>
    </r>
  </si>
  <si>
    <t>TOTAL DEFECTOS</t>
  </si>
  <si>
    <t>Favorables</t>
  </si>
  <si>
    <t>Rechazados</t>
  </si>
  <si>
    <t>% de Rechazados</t>
  </si>
  <si>
    <t>Primera
Inspecc.</t>
  </si>
  <si>
    <t>Otras
Inspecc.</t>
  </si>
  <si>
    <t>VEHÍCULOS TOTALES</t>
  </si>
  <si>
    <r>
      <t xml:space="preserve">DEFECTOS
</t>
    </r>
    <r>
      <rPr>
        <sz val="9"/>
        <color theme="0"/>
        <rFont val="Calibri"/>
        <family val="2"/>
        <scheme val="minor"/>
      </rPr>
      <t>DG: Deficiencia Grave
DL: Deficiencia Leva</t>
    </r>
  </si>
  <si>
    <t>DATOS DE LAS INSPECCIONES PERIÓDICAS
ITV 2014
ARAGÓN</t>
  </si>
  <si>
    <t>DATOS DE LAS INSPECCIONES PERIÓDICAS
ITV 2014
ASTURIAS</t>
  </si>
  <si>
    <t>DATOS DE LAS INSPECCIONES PERIÓDICAS
ITV 2014
BALEARES</t>
  </si>
  <si>
    <t>DATOS DE LAS INSPECCIONES PERIÓDICAS
ITV 2014
CANARIAS</t>
  </si>
  <si>
    <t>DATOS DE LAS INSPECCIONES PERIÓDICAS
ITV 2014
CANTABRIA</t>
  </si>
  <si>
    <t>DATOS DE LAS INSPECCIONES PERIÓDICAS
ITV 2014
CASTILLA LA MANCHA</t>
  </si>
  <si>
    <t>DATOS DE LAS INSPECCIONES PERIÓDICAS
ITV 2014
CASTILLA Y LEÓN</t>
  </si>
  <si>
    <t>DATOS DE LAS INSPECCIONES PERIÓDICAS
ITV 2014
CATALUÑA</t>
  </si>
  <si>
    <t>DATOS DE LAS INSPECCIONES PERIÓDICAS
ITV 2014
CEUTA</t>
  </si>
  <si>
    <t>DATOS DE LAS INSPECCIONES PERIÓDICAS
ITV 2014
EXTREMADURA</t>
  </si>
  <si>
    <t>DATOS DE LAS INSPECCIONES PERIÓDICAS
ITV 2014
GALICIA</t>
  </si>
  <si>
    <t>DATOS DE LAS INSPECCIONES PERIÓDICAS
ITV 2014
MADRID</t>
  </si>
  <si>
    <t>DATOS DE LAS INSPECCIONES PERIÓDICAS
ITV 2014
MELILLA</t>
  </si>
  <si>
    <t>DATOS DE LAS INSPECCIONES PERIÓDICAS
ITV 2014
MURCIA</t>
  </si>
  <si>
    <t>DATOS DE LAS INSPECCIONES PERIÓDICAS
ITV 2014
NAVARRA</t>
  </si>
  <si>
    <t>DATOS DE LAS INSPECCIONES PERIÓDICAS
ITV 2014
PAÍS VASCO</t>
  </si>
  <si>
    <t>DATOS DE LAS INSPECCIONES PERIÓDICAS
ITV 2014
LA RIOJA</t>
  </si>
  <si>
    <t>DATOS DE LAS INSPECCIONES PERIÓDICAS
ITV 2014
VALENCIA</t>
  </si>
  <si>
    <t>DATOS DE LAS INSPECCIONES PERIÓDICAS
ITV 2014
TOTAL ESPAÑA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</si>
  <si>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</si>
  <si>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</si>
  <si>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</si>
  <si>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</si>
  <si>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</si>
  <si>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</si>
  <si>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</si>
  <si>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</si>
  <si>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</si>
  <si>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CEUTA</t>
  </si>
  <si>
    <t>EXTREMADURA</t>
  </si>
  <si>
    <t>GALICIA</t>
  </si>
  <si>
    <t>MADRID</t>
  </si>
  <si>
    <t>MELILLA</t>
  </si>
  <si>
    <t>NAVARRA</t>
  </si>
  <si>
    <t>PAÍS VASCO</t>
  </si>
  <si>
    <t>LA RIOJA</t>
  </si>
  <si>
    <t>VALENCIA</t>
  </si>
  <si>
    <t>MURCIA</t>
  </si>
  <si>
    <t>VEHÍCULOS CON INSPECCIÓN FAVORABLE</t>
  </si>
  <si>
    <t>VEHÍCULOS RECHAZADOS EN INSPECCIÓN</t>
  </si>
  <si>
    <r>
      <rPr>
        <b/>
        <sz val="14"/>
        <color theme="1"/>
        <rFont val="Calibri"/>
        <family val="2"/>
        <scheme val="minor"/>
      </rPr>
      <t>PRIMERAS</t>
    </r>
    <r>
      <rPr>
        <sz val="14"/>
        <color theme="1"/>
        <rFont val="Calibri"/>
        <family val="2"/>
        <scheme val="minor"/>
      </rPr>
      <t xml:space="preserve"> INSPECCIONES POR COMUNIDADES AUTÓNOMAS AÑO 2014</t>
    </r>
  </si>
  <si>
    <r>
      <rPr>
        <b/>
        <sz val="14"/>
        <color theme="1"/>
        <rFont val="Calibri"/>
        <family val="2"/>
        <scheme val="minor"/>
      </rPr>
      <t>OTRAS</t>
    </r>
    <r>
      <rPr>
        <sz val="14"/>
        <color theme="1"/>
        <rFont val="Calibri"/>
        <family val="2"/>
        <scheme val="minor"/>
      </rPr>
      <t xml:space="preserve"> INSPECCIONES POR COMUNIDADES AUTÓNOMAS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</si>
</sst>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3" fontId="0" fillId="2" borderId="4" xfId="0" applyNumberFormat="1" applyFill="1" applyBorder="1"/>
    <xf numFmtId="3" fontId="0" fillId="3" borderId="5" xfId="0" applyNumberFormat="1" applyFill="1" applyBorder="1"/>
    <xf numFmtId="3" fontId="2" fillId="2" borderId="4" xfId="0" applyNumberFormat="1" applyFont="1" applyFill="1" applyBorder="1"/>
    <xf numFmtId="3" fontId="2" fillId="3" borderId="5" xfId="0" applyNumberFormat="1" applyFont="1" applyFill="1" applyBorder="1"/>
    <xf numFmtId="3" fontId="0" fillId="3" borderId="4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2" fillId="5" borderId="4" xfId="0" applyNumberFormat="1" applyFont="1" applyFill="1" applyBorder="1"/>
    <xf numFmtId="3" fontId="2" fillId="6" borderId="12" xfId="0" applyNumberFormat="1" applyFont="1" applyFill="1" applyBorder="1"/>
    <xf numFmtId="3" fontId="2" fillId="5" borderId="12" xfId="0" applyNumberFormat="1" applyFont="1" applyFill="1" applyBorder="1"/>
    <xf numFmtId="10" fontId="2" fillId="7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6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9" fillId="8" borderId="6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 textRotation="90"/>
    </xf>
    <xf numFmtId="0" fontId="11" fillId="2" borderId="12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FFFFCC"/>
      <color rgb="FF002060"/>
      <color rgb="FF66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6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8625" cy="11715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19</xdr:col>
      <xdr:colOff>438150</xdr:colOff>
      <xdr:row>6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3675" y="0"/>
          <a:ext cx="4248150" cy="1181100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113771</xdr:colOff>
      <xdr:row>6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8571" cy="1162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zoomScaleNormal="100" workbookViewId="0">
      <selection activeCell="P9" sqref="P9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0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3658</v>
      </c>
      <c r="F11" s="2">
        <v>111075</v>
      </c>
      <c r="G11" s="2">
        <v>514</v>
      </c>
      <c r="H11" s="2">
        <v>34363</v>
      </c>
      <c r="I11" s="2">
        <v>3249</v>
      </c>
      <c r="J11" s="2">
        <v>395</v>
      </c>
      <c r="K11" s="2">
        <v>1215</v>
      </c>
      <c r="L11" s="2">
        <v>6382</v>
      </c>
      <c r="M11" s="2">
        <v>475</v>
      </c>
      <c r="N11" s="4">
        <f>SUM(E11:M11)</f>
        <v>161326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3987</v>
      </c>
      <c r="F12" s="3">
        <v>17035</v>
      </c>
      <c r="G12" s="3">
        <v>63</v>
      </c>
      <c r="H12" s="3">
        <v>5405</v>
      </c>
      <c r="I12" s="3">
        <v>961</v>
      </c>
      <c r="J12" s="3">
        <v>133</v>
      </c>
      <c r="K12" s="3">
        <v>1145</v>
      </c>
      <c r="L12" s="3">
        <v>3171</v>
      </c>
      <c r="M12" s="3">
        <v>357</v>
      </c>
      <c r="N12" s="5">
        <f t="shared" ref="N12:N30" si="0">SUM(E12:M12)</f>
        <v>32257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4816</v>
      </c>
      <c r="F13" s="2">
        <v>187024</v>
      </c>
      <c r="G13" s="2">
        <v>795</v>
      </c>
      <c r="H13" s="2">
        <v>95830</v>
      </c>
      <c r="I13" s="2">
        <v>13267</v>
      </c>
      <c r="J13" s="2">
        <v>3672</v>
      </c>
      <c r="K13" s="2">
        <v>1668</v>
      </c>
      <c r="L13" s="2">
        <v>14858</v>
      </c>
      <c r="M13" s="2">
        <v>1713</v>
      </c>
      <c r="N13" s="4">
        <f t="shared" si="0"/>
        <v>323643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11923</v>
      </c>
      <c r="F14" s="3">
        <v>56965</v>
      </c>
      <c r="G14" s="3">
        <v>336</v>
      </c>
      <c r="H14" s="3">
        <v>35667</v>
      </c>
      <c r="I14" s="3">
        <v>7507</v>
      </c>
      <c r="J14" s="3">
        <v>4151</v>
      </c>
      <c r="K14" s="3">
        <v>3106</v>
      </c>
      <c r="L14" s="3">
        <v>3302</v>
      </c>
      <c r="M14" s="3">
        <v>595</v>
      </c>
      <c r="N14" s="5">
        <f t="shared" si="0"/>
        <v>123552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558</v>
      </c>
      <c r="F15" s="2">
        <v>7439</v>
      </c>
      <c r="G15" s="2">
        <v>31</v>
      </c>
      <c r="H15" s="2">
        <v>3708</v>
      </c>
      <c r="I15" s="2">
        <v>159</v>
      </c>
      <c r="J15" s="2">
        <v>53</v>
      </c>
      <c r="K15" s="2">
        <v>0</v>
      </c>
      <c r="L15" s="2">
        <v>56</v>
      </c>
      <c r="M15" s="2">
        <v>21</v>
      </c>
      <c r="N15" s="4">
        <f t="shared" si="0"/>
        <v>12025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2319</v>
      </c>
      <c r="F16" s="3">
        <v>49128</v>
      </c>
      <c r="G16" s="3">
        <v>381</v>
      </c>
      <c r="H16" s="3">
        <v>18754</v>
      </c>
      <c r="I16" s="3">
        <v>647</v>
      </c>
      <c r="J16" s="3">
        <v>2335</v>
      </c>
      <c r="K16" s="3">
        <v>1</v>
      </c>
      <c r="L16" s="3">
        <v>16</v>
      </c>
      <c r="M16" s="3">
        <v>75</v>
      </c>
      <c r="N16" s="5">
        <f t="shared" si="0"/>
        <v>73656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14634</v>
      </c>
      <c r="F17" s="2">
        <v>558019</v>
      </c>
      <c r="G17" s="2">
        <v>3907</v>
      </c>
      <c r="H17" s="2">
        <v>225340</v>
      </c>
      <c r="I17" s="2">
        <v>25949</v>
      </c>
      <c r="J17" s="2">
        <v>3719</v>
      </c>
      <c r="K17" s="2">
        <v>9558</v>
      </c>
      <c r="L17" s="2">
        <v>21554</v>
      </c>
      <c r="M17" s="2">
        <v>2600</v>
      </c>
      <c r="N17" s="4">
        <f t="shared" si="0"/>
        <v>865280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25586</v>
      </c>
      <c r="F18" s="3">
        <v>217931</v>
      </c>
      <c r="G18" s="3">
        <v>1194</v>
      </c>
      <c r="H18" s="3">
        <v>84173</v>
      </c>
      <c r="I18" s="3">
        <v>11065</v>
      </c>
      <c r="J18" s="3">
        <v>1250</v>
      </c>
      <c r="K18" s="3">
        <v>5493</v>
      </c>
      <c r="L18" s="3">
        <v>7677</v>
      </c>
      <c r="M18" s="3">
        <v>1751</v>
      </c>
      <c r="N18" s="5">
        <f t="shared" si="0"/>
        <v>356120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513</v>
      </c>
      <c r="G19" s="2">
        <v>0</v>
      </c>
      <c r="H19" s="2">
        <v>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522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11463</v>
      </c>
      <c r="F20" s="3">
        <v>114122</v>
      </c>
      <c r="G20" s="3">
        <v>625</v>
      </c>
      <c r="H20" s="3">
        <v>27804</v>
      </c>
      <c r="I20" s="3">
        <v>590</v>
      </c>
      <c r="J20" s="3">
        <v>82</v>
      </c>
      <c r="K20" s="3">
        <v>3</v>
      </c>
      <c r="L20" s="3">
        <v>0</v>
      </c>
      <c r="M20" s="3">
        <v>106</v>
      </c>
      <c r="N20" s="5">
        <f t="shared" si="0"/>
        <v>154795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2047</v>
      </c>
      <c r="F21" s="2">
        <v>293971</v>
      </c>
      <c r="G21" s="2">
        <v>1648</v>
      </c>
      <c r="H21" s="2">
        <v>158533</v>
      </c>
      <c r="I21" s="2">
        <v>31438</v>
      </c>
      <c r="J21" s="2">
        <v>4264</v>
      </c>
      <c r="K21" s="2">
        <v>25003</v>
      </c>
      <c r="L21" s="2">
        <v>1153</v>
      </c>
      <c r="M21" s="2">
        <v>830</v>
      </c>
      <c r="N21" s="4">
        <f t="shared" si="0"/>
        <v>518887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5691</v>
      </c>
      <c r="F22" s="3">
        <v>97254</v>
      </c>
      <c r="G22" s="3">
        <v>331</v>
      </c>
      <c r="H22" s="3">
        <v>60849</v>
      </c>
      <c r="I22" s="3">
        <v>24696</v>
      </c>
      <c r="J22" s="3">
        <v>2801</v>
      </c>
      <c r="K22" s="3">
        <v>21737</v>
      </c>
      <c r="L22" s="3">
        <v>1239</v>
      </c>
      <c r="M22" s="3">
        <v>806</v>
      </c>
      <c r="N22" s="5">
        <f t="shared" si="0"/>
        <v>215404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1033</v>
      </c>
      <c r="F23" s="2">
        <v>63978</v>
      </c>
      <c r="G23" s="2">
        <v>236</v>
      </c>
      <c r="H23" s="2">
        <v>37434</v>
      </c>
      <c r="I23" s="2">
        <v>2212</v>
      </c>
      <c r="J23" s="2">
        <v>353</v>
      </c>
      <c r="K23" s="2">
        <v>0</v>
      </c>
      <c r="L23" s="2">
        <v>4227</v>
      </c>
      <c r="M23" s="2">
        <v>663</v>
      </c>
      <c r="N23" s="4">
        <f t="shared" si="0"/>
        <v>110136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1513</v>
      </c>
      <c r="F24" s="3">
        <v>50709</v>
      </c>
      <c r="G24" s="3">
        <v>254</v>
      </c>
      <c r="H24" s="3">
        <v>29559</v>
      </c>
      <c r="I24" s="3">
        <v>3902</v>
      </c>
      <c r="J24" s="3">
        <v>456</v>
      </c>
      <c r="K24" s="3">
        <v>11</v>
      </c>
      <c r="L24" s="3">
        <v>1264</v>
      </c>
      <c r="M24" s="3">
        <v>387</v>
      </c>
      <c r="N24" s="5">
        <f t="shared" si="0"/>
        <v>88055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1432</v>
      </c>
      <c r="F25" s="2">
        <v>18570</v>
      </c>
      <c r="G25" s="2">
        <v>123</v>
      </c>
      <c r="H25" s="2">
        <v>9777</v>
      </c>
      <c r="I25" s="2">
        <v>558</v>
      </c>
      <c r="J25" s="2">
        <v>74</v>
      </c>
      <c r="K25" s="2">
        <v>282</v>
      </c>
      <c r="L25" s="2">
        <v>8593</v>
      </c>
      <c r="M25" s="2">
        <v>592</v>
      </c>
      <c r="N25" s="4">
        <f t="shared" si="0"/>
        <v>40001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10271</v>
      </c>
      <c r="F26" s="3">
        <v>202757</v>
      </c>
      <c r="G26" s="3">
        <v>1700</v>
      </c>
      <c r="H26" s="3">
        <v>93717</v>
      </c>
      <c r="I26" s="3">
        <v>8048</v>
      </c>
      <c r="J26" s="3">
        <v>1397</v>
      </c>
      <c r="K26" s="3">
        <v>6429</v>
      </c>
      <c r="L26" s="3">
        <v>2711</v>
      </c>
      <c r="M26" s="3">
        <v>649</v>
      </c>
      <c r="N26" s="5">
        <f t="shared" si="0"/>
        <v>327679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1987</v>
      </c>
      <c r="F27" s="2">
        <v>241367</v>
      </c>
      <c r="G27" s="2">
        <v>1274</v>
      </c>
      <c r="H27" s="2">
        <v>116741</v>
      </c>
      <c r="I27" s="2">
        <v>6933</v>
      </c>
      <c r="J27" s="2">
        <v>1066</v>
      </c>
      <c r="K27" s="2">
        <v>9</v>
      </c>
      <c r="L27" s="2">
        <v>1041</v>
      </c>
      <c r="M27" s="2">
        <v>639</v>
      </c>
      <c r="N27" s="4">
        <f t="shared" si="0"/>
        <v>371057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3708</v>
      </c>
      <c r="F28" s="3">
        <v>35164</v>
      </c>
      <c r="G28" s="3">
        <v>116</v>
      </c>
      <c r="H28" s="3">
        <v>16229</v>
      </c>
      <c r="I28" s="3">
        <v>1285</v>
      </c>
      <c r="J28" s="3">
        <v>203</v>
      </c>
      <c r="K28" s="3">
        <v>8</v>
      </c>
      <c r="L28" s="3">
        <v>205</v>
      </c>
      <c r="M28" s="3">
        <v>118</v>
      </c>
      <c r="N28" s="5">
        <f t="shared" si="0"/>
        <v>57036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315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315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12681</v>
      </c>
      <c r="F30" s="3">
        <v>14776</v>
      </c>
      <c r="G30" s="3">
        <v>98</v>
      </c>
      <c r="H30" s="3">
        <v>8371</v>
      </c>
      <c r="I30" s="3">
        <v>6279</v>
      </c>
      <c r="J30" s="3">
        <v>2588</v>
      </c>
      <c r="K30" s="3">
        <v>553</v>
      </c>
      <c r="L30" s="3">
        <v>1234</v>
      </c>
      <c r="M30" s="3">
        <v>243</v>
      </c>
      <c r="N30" s="5">
        <f t="shared" si="0"/>
        <v>46823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30480</v>
      </c>
      <c r="F31" s="4">
        <f t="shared" ref="F31:N31" si="1">F11+F13+F15+F17+F19+F21+F23+F25+F27+F29</f>
        <v>1481956</v>
      </c>
      <c r="G31" s="4">
        <f t="shared" si="1"/>
        <v>8528</v>
      </c>
      <c r="H31" s="4">
        <f t="shared" si="1"/>
        <v>681735</v>
      </c>
      <c r="I31" s="4">
        <f t="shared" si="1"/>
        <v>83765</v>
      </c>
      <c r="J31" s="4">
        <f t="shared" si="1"/>
        <v>13596</v>
      </c>
      <c r="K31" s="4">
        <f t="shared" si="1"/>
        <v>37735</v>
      </c>
      <c r="L31" s="4">
        <f t="shared" si="1"/>
        <v>57864</v>
      </c>
      <c r="M31" s="4">
        <f t="shared" si="1"/>
        <v>7533</v>
      </c>
      <c r="N31" s="4">
        <f t="shared" si="1"/>
        <v>2403192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89142</v>
      </c>
      <c r="F32" s="5">
        <f t="shared" ref="F32:N32" si="2">F12+F14+F16+F18+F20+F22+F24+F26+F28+F30</f>
        <v>855841</v>
      </c>
      <c r="G32" s="5">
        <f t="shared" si="2"/>
        <v>5098</v>
      </c>
      <c r="H32" s="5">
        <f t="shared" si="2"/>
        <v>380528</v>
      </c>
      <c r="I32" s="5">
        <f t="shared" si="2"/>
        <v>64980</v>
      </c>
      <c r="J32" s="5">
        <f t="shared" si="2"/>
        <v>15396</v>
      </c>
      <c r="K32" s="5">
        <f t="shared" si="2"/>
        <v>38486</v>
      </c>
      <c r="L32" s="5">
        <f t="shared" si="2"/>
        <v>20819</v>
      </c>
      <c r="M32" s="5">
        <f t="shared" si="2"/>
        <v>5087</v>
      </c>
      <c r="N32" s="5">
        <f t="shared" si="2"/>
        <v>1475377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163013</v>
      </c>
      <c r="F33" s="7">
        <v>1699245</v>
      </c>
      <c r="G33" s="7">
        <v>19627</v>
      </c>
      <c r="H33" s="7">
        <v>423524</v>
      </c>
      <c r="I33" s="7">
        <v>43337</v>
      </c>
      <c r="J33" s="7">
        <v>6091</v>
      </c>
      <c r="K33" s="7">
        <v>22935</v>
      </c>
      <c r="L33" s="7">
        <v>48693</v>
      </c>
      <c r="M33" s="7">
        <v>6830</v>
      </c>
      <c r="N33" s="10">
        <f>SUM(E33:M33)</f>
        <v>2433295</v>
      </c>
    </row>
    <row r="34" spans="1:14" x14ac:dyDescent="0.25">
      <c r="A34" s="49"/>
      <c r="B34" s="47"/>
      <c r="C34" s="53" t="s">
        <v>37</v>
      </c>
      <c r="D34" s="54"/>
      <c r="E34" s="8">
        <v>43915</v>
      </c>
      <c r="F34" s="8">
        <v>446361</v>
      </c>
      <c r="G34" s="8">
        <v>3090</v>
      </c>
      <c r="H34" s="8">
        <v>173999</v>
      </c>
      <c r="I34" s="8">
        <v>26025</v>
      </c>
      <c r="J34" s="8">
        <v>5121</v>
      </c>
      <c r="K34" s="8">
        <v>14563</v>
      </c>
      <c r="L34" s="8">
        <v>12593</v>
      </c>
      <c r="M34" s="8">
        <v>2267</v>
      </c>
      <c r="N34" s="11">
        <f>SUM(E34:M34)</f>
        <v>727934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0.21222357534988015</v>
      </c>
      <c r="F35" s="13">
        <f t="shared" ref="F35:N35" si="3">F34/(F33+F34)</f>
        <v>0.20803493278821927</v>
      </c>
      <c r="G35" s="13">
        <f t="shared" si="3"/>
        <v>0.1360214817097328</v>
      </c>
      <c r="H35" s="13">
        <f t="shared" si="3"/>
        <v>0.29120050608930537</v>
      </c>
      <c r="I35" s="13">
        <f t="shared" si="3"/>
        <v>0.37520544390300165</v>
      </c>
      <c r="J35" s="13">
        <f t="shared" si="3"/>
        <v>0.45674277559757404</v>
      </c>
      <c r="K35" s="13">
        <f t="shared" si="3"/>
        <v>0.38836737959357831</v>
      </c>
      <c r="L35" s="13">
        <f t="shared" si="3"/>
        <v>0.20547922853506512</v>
      </c>
      <c r="M35" s="13">
        <f t="shared" si="3"/>
        <v>0.24920303396724194</v>
      </c>
      <c r="N35" s="13">
        <f t="shared" si="3"/>
        <v>0.23026930348924421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40031</v>
      </c>
      <c r="F36" s="9">
        <v>424922</v>
      </c>
      <c r="G36" s="9">
        <v>2954</v>
      </c>
      <c r="H36" s="9">
        <v>165267</v>
      </c>
      <c r="I36" s="9">
        <v>25227</v>
      </c>
      <c r="J36" s="9">
        <v>4913</v>
      </c>
      <c r="K36" s="9">
        <v>13725</v>
      </c>
      <c r="L36" s="9">
        <v>11019</v>
      </c>
      <c r="M36" s="9">
        <v>2090</v>
      </c>
      <c r="N36" s="12">
        <f>SUM(E36:M36)</f>
        <v>690148</v>
      </c>
    </row>
    <row r="37" spans="1:14" x14ac:dyDescent="0.25">
      <c r="A37" s="49"/>
      <c r="B37" s="47"/>
      <c r="C37" s="53" t="s">
        <v>37</v>
      </c>
      <c r="D37" s="54"/>
      <c r="E37" s="8">
        <v>1255</v>
      </c>
      <c r="F37" s="8">
        <v>18094</v>
      </c>
      <c r="G37" s="8">
        <v>67</v>
      </c>
      <c r="H37" s="8">
        <v>10066</v>
      </c>
      <c r="I37" s="8">
        <v>3092</v>
      </c>
      <c r="J37" s="8">
        <v>531</v>
      </c>
      <c r="K37" s="8">
        <v>3417</v>
      </c>
      <c r="L37" s="8">
        <v>62</v>
      </c>
      <c r="M37" s="8">
        <v>104</v>
      </c>
      <c r="N37" s="11">
        <f>SUM(E37:M37)</f>
        <v>36688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3.0397713510633143E-2</v>
      </c>
      <c r="F38" s="13">
        <f t="shared" ref="F38:N38" si="4">F37/(F37+F36)</f>
        <v>4.0842768658468316E-2</v>
      </c>
      <c r="G38" s="13">
        <f t="shared" si="4"/>
        <v>2.2178086726249588E-2</v>
      </c>
      <c r="H38" s="13">
        <f t="shared" si="4"/>
        <v>5.741075553375577E-2</v>
      </c>
      <c r="I38" s="13">
        <f t="shared" si="4"/>
        <v>0.10918464635050673</v>
      </c>
      <c r="J38" s="13">
        <f t="shared" si="4"/>
        <v>9.7538574577516537E-2</v>
      </c>
      <c r="K38" s="13">
        <f t="shared" si="4"/>
        <v>0.19933496674833742</v>
      </c>
      <c r="L38" s="13">
        <f t="shared" si="4"/>
        <v>5.5951628914357914E-3</v>
      </c>
      <c r="M38" s="13">
        <f t="shared" si="4"/>
        <v>4.7402005469462168E-2</v>
      </c>
      <c r="N38" s="13">
        <f t="shared" si="4"/>
        <v>5.0476311024770376E-2</v>
      </c>
    </row>
  </sheetData>
  <mergeCells count="34">
    <mergeCell ref="A26:C26"/>
    <mergeCell ref="A27:C27"/>
    <mergeCell ref="A28:C28"/>
    <mergeCell ref="C38:D38"/>
    <mergeCell ref="A31:C32"/>
    <mergeCell ref="B33:B35"/>
    <mergeCell ref="B36:B38"/>
    <mergeCell ref="A33:A38"/>
    <mergeCell ref="C33:D33"/>
    <mergeCell ref="C34:D34"/>
    <mergeCell ref="C35:D35"/>
    <mergeCell ref="C36:D36"/>
    <mergeCell ref="C37:D37"/>
    <mergeCell ref="A17:C17"/>
    <mergeCell ref="A18:C18"/>
    <mergeCell ref="A19:C19"/>
    <mergeCell ref="A24:C24"/>
    <mergeCell ref="A25:C25"/>
    <mergeCell ref="I1:N6"/>
    <mergeCell ref="E8:N8"/>
    <mergeCell ref="E10:N10"/>
    <mergeCell ref="A30:C30"/>
    <mergeCell ref="A20:C20"/>
    <mergeCell ref="A21:C21"/>
    <mergeCell ref="A22:C22"/>
    <mergeCell ref="A23:C23"/>
    <mergeCell ref="A29:C29"/>
    <mergeCell ref="A8:D10"/>
    <mergeCell ref="A11:C11"/>
    <mergeCell ref="A12:C12"/>
    <mergeCell ref="A13:C13"/>
    <mergeCell ref="A14:C14"/>
    <mergeCell ref="A15:C15"/>
    <mergeCell ref="A16:C16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51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227</v>
      </c>
      <c r="F11" s="2">
        <v>2609</v>
      </c>
      <c r="G11" s="2">
        <v>17</v>
      </c>
      <c r="H11" s="2">
        <v>709</v>
      </c>
      <c r="I11" s="2">
        <v>31</v>
      </c>
      <c r="J11" s="2">
        <v>4</v>
      </c>
      <c r="K11" s="2">
        <v>5</v>
      </c>
      <c r="L11" s="2">
        <v>0</v>
      </c>
      <c r="M11" s="2">
        <v>6</v>
      </c>
      <c r="N11" s="4">
        <f>SUM(E11:M11)</f>
        <v>3608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76</v>
      </c>
      <c r="F12" s="3">
        <v>759</v>
      </c>
      <c r="G12" s="3">
        <v>3</v>
      </c>
      <c r="H12" s="3">
        <v>324</v>
      </c>
      <c r="I12" s="3">
        <v>5</v>
      </c>
      <c r="J12" s="3">
        <v>0</v>
      </c>
      <c r="K12" s="3">
        <v>7</v>
      </c>
      <c r="L12" s="3">
        <v>0</v>
      </c>
      <c r="M12" s="3">
        <v>2</v>
      </c>
      <c r="N12" s="5">
        <f t="shared" ref="N12:N30" si="0">SUM(E12:M12)</f>
        <v>1176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46</v>
      </c>
      <c r="F13" s="2">
        <v>2403</v>
      </c>
      <c r="G13" s="2">
        <v>9</v>
      </c>
      <c r="H13" s="2">
        <v>1077</v>
      </c>
      <c r="I13" s="2">
        <v>46</v>
      </c>
      <c r="J13" s="2">
        <v>13</v>
      </c>
      <c r="K13" s="2">
        <v>4</v>
      </c>
      <c r="L13" s="2">
        <v>0</v>
      </c>
      <c r="M13" s="2">
        <v>2</v>
      </c>
      <c r="N13" s="4">
        <f t="shared" si="0"/>
        <v>3600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93</v>
      </c>
      <c r="F14" s="3">
        <v>808</v>
      </c>
      <c r="G14" s="3">
        <v>4</v>
      </c>
      <c r="H14" s="3">
        <v>612</v>
      </c>
      <c r="I14" s="3">
        <v>42</v>
      </c>
      <c r="J14" s="3">
        <v>4</v>
      </c>
      <c r="K14" s="3">
        <v>11</v>
      </c>
      <c r="L14" s="3">
        <v>0</v>
      </c>
      <c r="M14" s="3">
        <v>0</v>
      </c>
      <c r="N14" s="5">
        <f t="shared" si="0"/>
        <v>1574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">
        <f t="shared" si="0"/>
        <v>1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</v>
      </c>
      <c r="F16" s="3">
        <v>234</v>
      </c>
      <c r="G16" s="3">
        <v>6</v>
      </c>
      <c r="H16" s="3">
        <v>69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5">
        <f t="shared" si="0"/>
        <v>313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57</v>
      </c>
      <c r="F17" s="2">
        <v>3549</v>
      </c>
      <c r="G17" s="2">
        <v>37</v>
      </c>
      <c r="H17" s="2">
        <v>1183</v>
      </c>
      <c r="I17" s="2">
        <v>26</v>
      </c>
      <c r="J17" s="2">
        <v>2</v>
      </c>
      <c r="K17" s="2">
        <v>1</v>
      </c>
      <c r="L17" s="2">
        <v>0</v>
      </c>
      <c r="M17" s="2">
        <v>3</v>
      </c>
      <c r="N17" s="4">
        <f t="shared" si="0"/>
        <v>4858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105</v>
      </c>
      <c r="F18" s="3">
        <v>1522</v>
      </c>
      <c r="G18" s="3">
        <v>19</v>
      </c>
      <c r="H18" s="3">
        <v>755</v>
      </c>
      <c r="I18" s="3">
        <v>19</v>
      </c>
      <c r="J18" s="3">
        <v>0</v>
      </c>
      <c r="K18" s="3">
        <v>12</v>
      </c>
      <c r="L18" s="3">
        <v>0</v>
      </c>
      <c r="M18" s="3">
        <v>2</v>
      </c>
      <c r="N18" s="5">
        <f t="shared" si="0"/>
        <v>2434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62</v>
      </c>
      <c r="F20" s="3">
        <v>566</v>
      </c>
      <c r="G20" s="3">
        <v>11</v>
      </c>
      <c r="H20" s="3">
        <v>165</v>
      </c>
      <c r="I20" s="3">
        <v>2</v>
      </c>
      <c r="J20" s="3">
        <v>1</v>
      </c>
      <c r="K20" s="3">
        <v>0</v>
      </c>
      <c r="L20" s="3">
        <v>0</v>
      </c>
      <c r="M20" s="3">
        <v>0</v>
      </c>
      <c r="N20" s="5">
        <f t="shared" si="0"/>
        <v>807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0</v>
      </c>
      <c r="F21" s="2">
        <v>864</v>
      </c>
      <c r="G21" s="2">
        <v>6</v>
      </c>
      <c r="H21" s="2">
        <v>405</v>
      </c>
      <c r="I21" s="2">
        <v>43</v>
      </c>
      <c r="J21" s="2">
        <v>15</v>
      </c>
      <c r="K21" s="2">
        <v>21</v>
      </c>
      <c r="L21" s="2">
        <v>0</v>
      </c>
      <c r="M21" s="2">
        <v>0</v>
      </c>
      <c r="N21" s="4">
        <f t="shared" si="0"/>
        <v>1354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9</v>
      </c>
      <c r="F22" s="3">
        <v>1208</v>
      </c>
      <c r="G22" s="3">
        <v>18</v>
      </c>
      <c r="H22" s="3">
        <v>931</v>
      </c>
      <c r="I22" s="3">
        <v>62</v>
      </c>
      <c r="J22" s="3">
        <v>7</v>
      </c>
      <c r="K22" s="3">
        <v>38</v>
      </c>
      <c r="L22" s="3">
        <v>0</v>
      </c>
      <c r="M22" s="3">
        <v>1</v>
      </c>
      <c r="N22" s="5">
        <f t="shared" si="0"/>
        <v>2274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0</v>
      </c>
      <c r="F23" s="2">
        <v>85</v>
      </c>
      <c r="G23" s="2">
        <v>2</v>
      </c>
      <c r="H23" s="2">
        <v>74</v>
      </c>
      <c r="I23" s="2">
        <v>1</v>
      </c>
      <c r="J23" s="2">
        <v>1</v>
      </c>
      <c r="K23" s="2">
        <v>0</v>
      </c>
      <c r="L23" s="2">
        <v>0</v>
      </c>
      <c r="M23" s="2">
        <v>0</v>
      </c>
      <c r="N23" s="4">
        <f t="shared" si="0"/>
        <v>163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0</v>
      </c>
      <c r="F24" s="3">
        <v>584</v>
      </c>
      <c r="G24" s="3">
        <v>24</v>
      </c>
      <c r="H24" s="3">
        <v>256</v>
      </c>
      <c r="I24" s="3">
        <v>16</v>
      </c>
      <c r="J24" s="3">
        <v>0</v>
      </c>
      <c r="K24" s="3">
        <v>0</v>
      </c>
      <c r="L24" s="3">
        <v>0</v>
      </c>
      <c r="M24" s="3">
        <v>1</v>
      </c>
      <c r="N24" s="5">
        <f t="shared" si="0"/>
        <v>881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0</v>
      </c>
      <c r="F25" s="2">
        <v>1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4">
        <f t="shared" si="0"/>
        <v>2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9</v>
      </c>
      <c r="F26" s="3">
        <v>1769</v>
      </c>
      <c r="G26" s="3">
        <v>60</v>
      </c>
      <c r="H26" s="3">
        <v>662</v>
      </c>
      <c r="I26" s="3">
        <v>10</v>
      </c>
      <c r="J26" s="3">
        <v>0</v>
      </c>
      <c r="K26" s="3">
        <v>6</v>
      </c>
      <c r="L26" s="3">
        <v>0</v>
      </c>
      <c r="M26" s="3">
        <v>0</v>
      </c>
      <c r="N26" s="5">
        <f t="shared" si="0"/>
        <v>2516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0</v>
      </c>
      <c r="F27" s="2">
        <v>785</v>
      </c>
      <c r="G27" s="2">
        <v>10</v>
      </c>
      <c r="H27" s="2">
        <v>228</v>
      </c>
      <c r="I27" s="2">
        <v>2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1025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27</v>
      </c>
      <c r="F28" s="3">
        <v>230</v>
      </c>
      <c r="G28" s="3">
        <v>5</v>
      </c>
      <c r="H28" s="3">
        <v>111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5">
        <f t="shared" si="0"/>
        <v>375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52</v>
      </c>
      <c r="F30" s="3">
        <v>294</v>
      </c>
      <c r="G30" s="3">
        <v>1</v>
      </c>
      <c r="H30" s="3">
        <v>90</v>
      </c>
      <c r="I30" s="3">
        <v>6</v>
      </c>
      <c r="J30" s="3">
        <v>1</v>
      </c>
      <c r="K30" s="3">
        <v>1</v>
      </c>
      <c r="L30" s="3">
        <v>0</v>
      </c>
      <c r="M30" s="3">
        <v>0</v>
      </c>
      <c r="N30" s="5">
        <f t="shared" si="0"/>
        <v>445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330</v>
      </c>
      <c r="F31" s="4">
        <f t="shared" ref="F31:N32" si="1">F11+F13+F15+F17+F19+F21+F23+F25+F27+F29</f>
        <v>10296</v>
      </c>
      <c r="G31" s="4">
        <f t="shared" si="1"/>
        <v>81</v>
      </c>
      <c r="H31" s="4">
        <f t="shared" si="1"/>
        <v>3678</v>
      </c>
      <c r="I31" s="4">
        <f t="shared" si="1"/>
        <v>149</v>
      </c>
      <c r="J31" s="4">
        <f t="shared" si="1"/>
        <v>35</v>
      </c>
      <c r="K31" s="4">
        <f t="shared" si="1"/>
        <v>31</v>
      </c>
      <c r="L31" s="4">
        <f t="shared" si="1"/>
        <v>0</v>
      </c>
      <c r="M31" s="4">
        <f t="shared" si="1"/>
        <v>11</v>
      </c>
      <c r="N31" s="4">
        <f t="shared" si="1"/>
        <v>14611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435</v>
      </c>
      <c r="F32" s="5">
        <f t="shared" si="1"/>
        <v>7974</v>
      </c>
      <c r="G32" s="5">
        <f t="shared" si="1"/>
        <v>151</v>
      </c>
      <c r="H32" s="5">
        <f t="shared" si="1"/>
        <v>3975</v>
      </c>
      <c r="I32" s="5">
        <f t="shared" si="1"/>
        <v>164</v>
      </c>
      <c r="J32" s="5">
        <f t="shared" si="1"/>
        <v>15</v>
      </c>
      <c r="K32" s="5">
        <f t="shared" si="1"/>
        <v>75</v>
      </c>
      <c r="L32" s="5">
        <f t="shared" si="1"/>
        <v>0</v>
      </c>
      <c r="M32" s="5">
        <f t="shared" si="1"/>
        <v>6</v>
      </c>
      <c r="N32" s="5">
        <f t="shared" si="1"/>
        <v>12795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2009</v>
      </c>
      <c r="F33" s="7">
        <v>16381</v>
      </c>
      <c r="G33" s="7">
        <v>166</v>
      </c>
      <c r="H33" s="7">
        <v>3081</v>
      </c>
      <c r="I33" s="7">
        <v>250</v>
      </c>
      <c r="J33" s="7">
        <v>70</v>
      </c>
      <c r="K33" s="7">
        <v>39</v>
      </c>
      <c r="L33" s="7">
        <v>0</v>
      </c>
      <c r="M33" s="7">
        <v>26</v>
      </c>
      <c r="N33" s="10">
        <f>SUM(E33:M33)</f>
        <v>22022</v>
      </c>
    </row>
    <row r="34" spans="1:14" x14ac:dyDescent="0.25">
      <c r="A34" s="49"/>
      <c r="B34" s="47"/>
      <c r="C34" s="53" t="s">
        <v>37</v>
      </c>
      <c r="D34" s="54"/>
      <c r="E34" s="8">
        <v>226</v>
      </c>
      <c r="F34" s="8">
        <v>3517</v>
      </c>
      <c r="G34" s="8">
        <v>62</v>
      </c>
      <c r="H34" s="8">
        <v>1491</v>
      </c>
      <c r="I34" s="8">
        <v>79</v>
      </c>
      <c r="J34" s="8">
        <v>8</v>
      </c>
      <c r="K34" s="8">
        <v>32</v>
      </c>
      <c r="L34" s="8">
        <v>0</v>
      </c>
      <c r="M34" s="8">
        <v>3</v>
      </c>
      <c r="N34" s="11">
        <f>SUM(E34:M34)</f>
        <v>5418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0.10111856823266219</v>
      </c>
      <c r="F35" s="13">
        <f t="shared" ref="F35:N35" si="2">F34/(F33+F34)</f>
        <v>0.17675143230475424</v>
      </c>
      <c r="G35" s="13">
        <f t="shared" si="2"/>
        <v>0.27192982456140352</v>
      </c>
      <c r="H35" s="13">
        <f t="shared" si="2"/>
        <v>0.32611548556430447</v>
      </c>
      <c r="I35" s="13">
        <f t="shared" si="2"/>
        <v>0.24012158054711247</v>
      </c>
      <c r="J35" s="13">
        <f t="shared" si="2"/>
        <v>0.10256410256410256</v>
      </c>
      <c r="K35" s="13">
        <f t="shared" si="2"/>
        <v>0.45070422535211269</v>
      </c>
      <c r="L35" s="13" t="e">
        <f t="shared" si="2"/>
        <v>#DIV/0!</v>
      </c>
      <c r="M35" s="13">
        <f t="shared" si="2"/>
        <v>0.10344827586206896</v>
      </c>
      <c r="N35" s="13">
        <f t="shared" si="2"/>
        <v>0.19744897959183674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209</v>
      </c>
      <c r="F36" s="9">
        <v>3265</v>
      </c>
      <c r="G36" s="9">
        <v>61</v>
      </c>
      <c r="H36" s="9">
        <v>1348</v>
      </c>
      <c r="I36" s="9">
        <v>75</v>
      </c>
      <c r="J36" s="9">
        <v>7</v>
      </c>
      <c r="K36" s="9">
        <v>31</v>
      </c>
      <c r="L36" s="9">
        <v>0</v>
      </c>
      <c r="M36" s="9">
        <v>4</v>
      </c>
      <c r="N36" s="12">
        <f>SUM(E36:M36)</f>
        <v>5000</v>
      </c>
    </row>
    <row r="37" spans="1:14" x14ac:dyDescent="0.25">
      <c r="A37" s="49"/>
      <c r="B37" s="47"/>
      <c r="C37" s="53" t="s">
        <v>37</v>
      </c>
      <c r="D37" s="54"/>
      <c r="E37" s="8">
        <v>12</v>
      </c>
      <c r="F37" s="8">
        <v>474</v>
      </c>
      <c r="G37" s="8">
        <v>4</v>
      </c>
      <c r="H37" s="8">
        <v>336</v>
      </c>
      <c r="I37" s="8">
        <v>13</v>
      </c>
      <c r="J37" s="8">
        <v>3</v>
      </c>
      <c r="K37" s="8">
        <v>11</v>
      </c>
      <c r="L37" s="8">
        <v>0</v>
      </c>
      <c r="M37" s="8">
        <v>2</v>
      </c>
      <c r="N37" s="11">
        <f>SUM(E37:M37)</f>
        <v>855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5.4298642533936653E-2</v>
      </c>
      <c r="F38" s="13">
        <f t="shared" ref="F38:N38" si="3">F37/(F37+F36)</f>
        <v>0.12677186413479541</v>
      </c>
      <c r="G38" s="13">
        <f t="shared" si="3"/>
        <v>6.1538461538461542E-2</v>
      </c>
      <c r="H38" s="13">
        <f t="shared" si="3"/>
        <v>0.1995249406175772</v>
      </c>
      <c r="I38" s="13">
        <f t="shared" si="3"/>
        <v>0.14772727272727273</v>
      </c>
      <c r="J38" s="13">
        <f t="shared" si="3"/>
        <v>0.3</v>
      </c>
      <c r="K38" s="13">
        <f t="shared" si="3"/>
        <v>0.26190476190476192</v>
      </c>
      <c r="L38" s="13" t="e">
        <f t="shared" si="3"/>
        <v>#DIV/0!</v>
      </c>
      <c r="M38" s="13">
        <f t="shared" si="3"/>
        <v>0.33333333333333331</v>
      </c>
      <c r="N38" s="13">
        <f t="shared" si="3"/>
        <v>0.14602903501280956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52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520</v>
      </c>
      <c r="F11" s="2">
        <v>11371</v>
      </c>
      <c r="G11" s="2">
        <v>53</v>
      </c>
      <c r="H11" s="2">
        <v>3160</v>
      </c>
      <c r="I11" s="2">
        <v>337</v>
      </c>
      <c r="J11" s="2">
        <v>25</v>
      </c>
      <c r="K11" s="2">
        <v>138</v>
      </c>
      <c r="L11" s="2">
        <v>2131</v>
      </c>
      <c r="M11" s="2">
        <v>141</v>
      </c>
      <c r="N11" s="4">
        <f>SUM(E11:M11)</f>
        <v>17876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395</v>
      </c>
      <c r="F12" s="3">
        <v>1871</v>
      </c>
      <c r="G12" s="3">
        <v>8</v>
      </c>
      <c r="H12" s="3">
        <v>591</v>
      </c>
      <c r="I12" s="3">
        <v>95</v>
      </c>
      <c r="J12" s="3">
        <v>9</v>
      </c>
      <c r="K12" s="3">
        <v>142</v>
      </c>
      <c r="L12" s="3">
        <v>937</v>
      </c>
      <c r="M12" s="3">
        <v>43</v>
      </c>
      <c r="N12" s="5">
        <f t="shared" ref="N12:N30" si="0">SUM(E12:M12)</f>
        <v>4091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186</v>
      </c>
      <c r="F13" s="2">
        <v>11555</v>
      </c>
      <c r="G13" s="2">
        <v>56</v>
      </c>
      <c r="H13" s="2">
        <v>5872</v>
      </c>
      <c r="I13" s="2">
        <v>1078</v>
      </c>
      <c r="J13" s="2">
        <v>253</v>
      </c>
      <c r="K13" s="2">
        <v>163</v>
      </c>
      <c r="L13" s="2">
        <v>1810</v>
      </c>
      <c r="M13" s="2">
        <v>196</v>
      </c>
      <c r="N13" s="4">
        <f t="shared" si="0"/>
        <v>21169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491</v>
      </c>
      <c r="F14" s="3">
        <v>5029</v>
      </c>
      <c r="G14" s="3">
        <v>25</v>
      </c>
      <c r="H14" s="3">
        <v>3904</v>
      </c>
      <c r="I14" s="3">
        <v>819</v>
      </c>
      <c r="J14" s="3">
        <v>131</v>
      </c>
      <c r="K14" s="3">
        <v>275</v>
      </c>
      <c r="L14" s="3">
        <v>1156</v>
      </c>
      <c r="M14" s="3">
        <v>137</v>
      </c>
      <c r="N14" s="5">
        <f t="shared" si="0"/>
        <v>11967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</v>
      </c>
      <c r="F15" s="2">
        <v>54</v>
      </c>
      <c r="G15" s="2"/>
      <c r="H15" s="2">
        <v>53</v>
      </c>
      <c r="I15" s="2">
        <v>2</v>
      </c>
      <c r="J15" s="2">
        <v>8</v>
      </c>
      <c r="K15" s="2"/>
      <c r="L15" s="2">
        <v>1</v>
      </c>
      <c r="M15" s="2"/>
      <c r="N15" s="4">
        <f t="shared" si="0"/>
        <v>119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121</v>
      </c>
      <c r="F16" s="3">
        <v>3304</v>
      </c>
      <c r="G16" s="3">
        <v>27</v>
      </c>
      <c r="H16" s="3">
        <v>982</v>
      </c>
      <c r="I16" s="3">
        <v>8</v>
      </c>
      <c r="J16" s="3">
        <v>67</v>
      </c>
      <c r="K16" s="3"/>
      <c r="L16" s="3">
        <v>28</v>
      </c>
      <c r="M16" s="3">
        <v>6</v>
      </c>
      <c r="N16" s="5">
        <f t="shared" si="0"/>
        <v>4543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1485</v>
      </c>
      <c r="F17" s="2">
        <v>59497</v>
      </c>
      <c r="G17" s="2">
        <v>227</v>
      </c>
      <c r="H17" s="2">
        <v>24773</v>
      </c>
      <c r="I17" s="2">
        <v>2908</v>
      </c>
      <c r="J17" s="2">
        <v>330</v>
      </c>
      <c r="K17" s="2">
        <v>1518</v>
      </c>
      <c r="L17" s="2">
        <v>5056</v>
      </c>
      <c r="M17" s="2">
        <v>452</v>
      </c>
      <c r="N17" s="4">
        <f t="shared" si="0"/>
        <v>96246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1808</v>
      </c>
      <c r="F18" s="3">
        <v>23973</v>
      </c>
      <c r="G18" s="3">
        <v>69</v>
      </c>
      <c r="H18" s="3">
        <v>10483</v>
      </c>
      <c r="I18" s="3">
        <v>1372</v>
      </c>
      <c r="J18" s="3">
        <v>151</v>
      </c>
      <c r="K18" s="3">
        <v>774</v>
      </c>
      <c r="L18" s="3">
        <v>3523</v>
      </c>
      <c r="M18" s="3">
        <v>457</v>
      </c>
      <c r="N18" s="5">
        <f t="shared" si="0"/>
        <v>42610</v>
      </c>
    </row>
    <row r="19" spans="1:14" x14ac:dyDescent="0.25">
      <c r="A19" s="29" t="s">
        <v>20</v>
      </c>
      <c r="B19" s="29"/>
      <c r="C19" s="30"/>
      <c r="D19" s="14" t="s">
        <v>16</v>
      </c>
      <c r="E19" s="2"/>
      <c r="F19" s="2">
        <v>2</v>
      </c>
      <c r="G19" s="2"/>
      <c r="H19" s="2"/>
      <c r="I19" s="2"/>
      <c r="J19" s="2"/>
      <c r="K19" s="2"/>
      <c r="L19" s="2"/>
      <c r="M19" s="2"/>
      <c r="N19" s="4">
        <f t="shared" si="0"/>
        <v>2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266</v>
      </c>
      <c r="F20" s="3">
        <v>6399</v>
      </c>
      <c r="G20" s="3">
        <v>20</v>
      </c>
      <c r="H20" s="3">
        <v>1236</v>
      </c>
      <c r="I20" s="3">
        <v>29</v>
      </c>
      <c r="J20" s="3">
        <v>10</v>
      </c>
      <c r="K20" s="3"/>
      <c r="L20" s="3"/>
      <c r="M20" s="3"/>
      <c r="N20" s="5">
        <f t="shared" si="0"/>
        <v>7960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83</v>
      </c>
      <c r="F21" s="2">
        <v>15293</v>
      </c>
      <c r="G21" s="2">
        <v>45</v>
      </c>
      <c r="H21" s="2">
        <v>7914</v>
      </c>
      <c r="I21" s="2">
        <v>1188</v>
      </c>
      <c r="J21" s="2">
        <v>135</v>
      </c>
      <c r="K21" s="2">
        <v>1521</v>
      </c>
      <c r="L21" s="2">
        <v>553</v>
      </c>
      <c r="M21" s="2">
        <v>39</v>
      </c>
      <c r="N21" s="4">
        <f t="shared" si="0"/>
        <v>26771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268</v>
      </c>
      <c r="F22" s="3">
        <v>15603</v>
      </c>
      <c r="G22" s="3">
        <v>39</v>
      </c>
      <c r="H22" s="3">
        <v>8674</v>
      </c>
      <c r="I22" s="3">
        <v>3018</v>
      </c>
      <c r="J22" s="3">
        <v>346</v>
      </c>
      <c r="K22" s="3">
        <v>1819</v>
      </c>
      <c r="L22" s="3">
        <v>873</v>
      </c>
      <c r="M22" s="3">
        <v>73</v>
      </c>
      <c r="N22" s="5">
        <f t="shared" si="0"/>
        <v>30713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112</v>
      </c>
      <c r="F23" s="2">
        <v>7193</v>
      </c>
      <c r="G23" s="2">
        <v>33</v>
      </c>
      <c r="H23" s="2">
        <v>3747</v>
      </c>
      <c r="I23" s="2">
        <v>107</v>
      </c>
      <c r="J23" s="2">
        <v>23</v>
      </c>
      <c r="K23" s="2"/>
      <c r="L23" s="2">
        <v>320</v>
      </c>
      <c r="M23" s="2">
        <v>33</v>
      </c>
      <c r="N23" s="4">
        <f t="shared" si="0"/>
        <v>11568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105</v>
      </c>
      <c r="F24" s="3">
        <v>7317</v>
      </c>
      <c r="G24" s="3">
        <v>15</v>
      </c>
      <c r="H24" s="3">
        <v>4327</v>
      </c>
      <c r="I24" s="3">
        <v>464</v>
      </c>
      <c r="J24" s="3">
        <v>48</v>
      </c>
      <c r="K24" s="3">
        <v>4</v>
      </c>
      <c r="L24" s="3">
        <v>559</v>
      </c>
      <c r="M24" s="3">
        <v>49</v>
      </c>
      <c r="N24" s="5">
        <f t="shared" si="0"/>
        <v>12888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12</v>
      </c>
      <c r="F25" s="2">
        <v>868</v>
      </c>
      <c r="G25" s="2">
        <v>3</v>
      </c>
      <c r="H25" s="2">
        <v>323</v>
      </c>
      <c r="I25" s="2">
        <v>15</v>
      </c>
      <c r="J25" s="2">
        <v>1</v>
      </c>
      <c r="K25" s="2">
        <v>24</v>
      </c>
      <c r="L25" s="2">
        <v>526</v>
      </c>
      <c r="M25" s="2">
        <v>35</v>
      </c>
      <c r="N25" s="4">
        <f t="shared" si="0"/>
        <v>1807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368</v>
      </c>
      <c r="F26" s="3">
        <v>32514</v>
      </c>
      <c r="G26" s="3">
        <v>161</v>
      </c>
      <c r="H26" s="3">
        <v>16159</v>
      </c>
      <c r="I26" s="3">
        <v>1213</v>
      </c>
      <c r="J26" s="3">
        <v>175</v>
      </c>
      <c r="K26" s="3">
        <v>903</v>
      </c>
      <c r="L26" s="3">
        <v>687</v>
      </c>
      <c r="M26" s="3">
        <v>47</v>
      </c>
      <c r="N26" s="5">
        <f t="shared" si="0"/>
        <v>52227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110</v>
      </c>
      <c r="F27" s="2">
        <v>23104</v>
      </c>
      <c r="G27" s="2">
        <v>85</v>
      </c>
      <c r="H27" s="2">
        <v>9561</v>
      </c>
      <c r="I27" s="2">
        <v>442</v>
      </c>
      <c r="J27" s="2">
        <v>62</v>
      </c>
      <c r="K27" s="2"/>
      <c r="L27" s="2">
        <v>145</v>
      </c>
      <c r="M27" s="2">
        <v>16</v>
      </c>
      <c r="N27" s="4">
        <f t="shared" si="0"/>
        <v>33525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163</v>
      </c>
      <c r="F28" s="3">
        <v>5911</v>
      </c>
      <c r="G28" s="3">
        <v>9</v>
      </c>
      <c r="H28" s="3">
        <v>2425</v>
      </c>
      <c r="I28" s="3">
        <v>209</v>
      </c>
      <c r="J28" s="3">
        <v>26</v>
      </c>
      <c r="K28" s="3"/>
      <c r="L28" s="3">
        <v>69</v>
      </c>
      <c r="M28" s="3">
        <v>30</v>
      </c>
      <c r="N28" s="5">
        <f t="shared" si="0"/>
        <v>8842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4">
        <f t="shared" si="0"/>
        <v>1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812</v>
      </c>
      <c r="F30" s="3">
        <v>3038</v>
      </c>
      <c r="G30" s="3">
        <v>11</v>
      </c>
      <c r="H30" s="3">
        <v>956</v>
      </c>
      <c r="I30" s="3">
        <v>579</v>
      </c>
      <c r="J30" s="3">
        <v>156</v>
      </c>
      <c r="K30" s="3">
        <v>76</v>
      </c>
      <c r="L30" s="3">
        <v>256</v>
      </c>
      <c r="M30" s="3">
        <v>88</v>
      </c>
      <c r="N30" s="5">
        <f t="shared" si="0"/>
        <v>5972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2510</v>
      </c>
      <c r="F31" s="4">
        <f t="shared" ref="F31:N32" si="1">F11+F13+F15+F17+F19+F21+F23+F25+F27+F29</f>
        <v>128937</v>
      </c>
      <c r="G31" s="4">
        <f t="shared" si="1"/>
        <v>502</v>
      </c>
      <c r="H31" s="4">
        <f t="shared" si="1"/>
        <v>55403</v>
      </c>
      <c r="I31" s="4">
        <f t="shared" si="1"/>
        <v>6077</v>
      </c>
      <c r="J31" s="4">
        <f t="shared" si="1"/>
        <v>837</v>
      </c>
      <c r="K31" s="4">
        <f t="shared" si="1"/>
        <v>3364</v>
      </c>
      <c r="L31" s="4">
        <f t="shared" si="1"/>
        <v>10542</v>
      </c>
      <c r="M31" s="4">
        <f t="shared" si="1"/>
        <v>912</v>
      </c>
      <c r="N31" s="4">
        <f t="shared" si="1"/>
        <v>209084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4797</v>
      </c>
      <c r="F32" s="5">
        <f t="shared" si="1"/>
        <v>104959</v>
      </c>
      <c r="G32" s="5">
        <f t="shared" si="1"/>
        <v>384</v>
      </c>
      <c r="H32" s="5">
        <f t="shared" si="1"/>
        <v>49737</v>
      </c>
      <c r="I32" s="5">
        <f t="shared" si="1"/>
        <v>7806</v>
      </c>
      <c r="J32" s="5">
        <f t="shared" si="1"/>
        <v>1119</v>
      </c>
      <c r="K32" s="5">
        <f t="shared" si="1"/>
        <v>3993</v>
      </c>
      <c r="L32" s="5">
        <f t="shared" si="1"/>
        <v>8088</v>
      </c>
      <c r="M32" s="5">
        <f t="shared" si="1"/>
        <v>930</v>
      </c>
      <c r="N32" s="5">
        <f t="shared" si="1"/>
        <v>181813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16678</v>
      </c>
      <c r="F33" s="7">
        <v>284756</v>
      </c>
      <c r="G33" s="7">
        <v>2126</v>
      </c>
      <c r="H33" s="7">
        <v>78912</v>
      </c>
      <c r="I33" s="7">
        <v>9077</v>
      </c>
      <c r="J33" s="7">
        <v>1263</v>
      </c>
      <c r="K33" s="7">
        <v>4869</v>
      </c>
      <c r="L33" s="7">
        <v>20316</v>
      </c>
      <c r="M33" s="7">
        <v>1669</v>
      </c>
      <c r="N33" s="10">
        <f>SUM(E33:M33)</f>
        <v>419666</v>
      </c>
    </row>
    <row r="34" spans="1:14" x14ac:dyDescent="0.25">
      <c r="A34" s="49"/>
      <c r="B34" s="47"/>
      <c r="C34" s="53" t="s">
        <v>37</v>
      </c>
      <c r="D34" s="54"/>
      <c r="E34" s="8">
        <v>2399</v>
      </c>
      <c r="F34" s="8">
        <v>57106</v>
      </c>
      <c r="G34" s="8">
        <v>250</v>
      </c>
      <c r="H34" s="8">
        <v>24326</v>
      </c>
      <c r="I34" s="8">
        <v>3221</v>
      </c>
      <c r="J34" s="8">
        <v>479</v>
      </c>
      <c r="K34" s="8">
        <v>1671</v>
      </c>
      <c r="L34" s="8">
        <v>3889</v>
      </c>
      <c r="M34" s="8">
        <v>394</v>
      </c>
      <c r="N34" s="11">
        <f>SUM(E34:M34)</f>
        <v>93735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0.12575352518739843</v>
      </c>
      <c r="F35" s="13">
        <f t="shared" ref="F35:N35" si="2">F34/(F33+F34)</f>
        <v>0.16704401191123905</v>
      </c>
      <c r="G35" s="13">
        <f t="shared" si="2"/>
        <v>0.10521885521885523</v>
      </c>
      <c r="H35" s="13">
        <f t="shared" si="2"/>
        <v>0.23563029117185533</v>
      </c>
      <c r="I35" s="13">
        <f t="shared" si="2"/>
        <v>0.2619125060985526</v>
      </c>
      <c r="J35" s="13">
        <f t="shared" si="2"/>
        <v>0.27497129735935705</v>
      </c>
      <c r="K35" s="13">
        <f t="shared" si="2"/>
        <v>0.2555045871559633</v>
      </c>
      <c r="L35" s="13">
        <f t="shared" si="2"/>
        <v>0.16066928320594917</v>
      </c>
      <c r="M35" s="13">
        <f t="shared" si="2"/>
        <v>0.19098400387784781</v>
      </c>
      <c r="N35" s="13">
        <f t="shared" si="2"/>
        <v>0.18257658243750985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2237</v>
      </c>
      <c r="F36" s="9">
        <v>55646</v>
      </c>
      <c r="G36" s="9">
        <v>248</v>
      </c>
      <c r="H36" s="9">
        <v>23539</v>
      </c>
      <c r="I36" s="9">
        <v>3166</v>
      </c>
      <c r="J36" s="9">
        <v>463</v>
      </c>
      <c r="K36" s="9">
        <v>1601</v>
      </c>
      <c r="L36" s="9">
        <v>3400</v>
      </c>
      <c r="M36" s="9">
        <v>353</v>
      </c>
      <c r="N36" s="12">
        <f>SUM(E36:M36)</f>
        <v>90653</v>
      </c>
    </row>
    <row r="37" spans="1:14" x14ac:dyDescent="0.25">
      <c r="A37" s="49"/>
      <c r="B37" s="47"/>
      <c r="C37" s="53" t="s">
        <v>37</v>
      </c>
      <c r="D37" s="54"/>
      <c r="E37" s="8">
        <v>86</v>
      </c>
      <c r="F37" s="8">
        <v>2850</v>
      </c>
      <c r="G37" s="8">
        <v>8</v>
      </c>
      <c r="H37" s="8">
        <v>1576</v>
      </c>
      <c r="I37" s="8">
        <v>372</v>
      </c>
      <c r="J37" s="8">
        <v>43</v>
      </c>
      <c r="K37" s="8">
        <v>173</v>
      </c>
      <c r="L37" s="8">
        <v>70</v>
      </c>
      <c r="M37" s="8">
        <v>8</v>
      </c>
      <c r="N37" s="11">
        <f>SUM(E37:M37)</f>
        <v>5186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3.7021093413689192E-2</v>
      </c>
      <c r="F38" s="13">
        <f t="shared" ref="F38:N38" si="3">F37/(F37+F36)</f>
        <v>4.8721280087527352E-2</v>
      </c>
      <c r="G38" s="13">
        <f t="shared" si="3"/>
        <v>3.125E-2</v>
      </c>
      <c r="H38" s="13">
        <f t="shared" si="3"/>
        <v>6.2751343818435196E-2</v>
      </c>
      <c r="I38" s="13">
        <f t="shared" si="3"/>
        <v>0.10514414923685698</v>
      </c>
      <c r="J38" s="13">
        <f t="shared" si="3"/>
        <v>8.4980237154150193E-2</v>
      </c>
      <c r="K38" s="13">
        <f t="shared" si="3"/>
        <v>9.7519729425028179E-2</v>
      </c>
      <c r="L38" s="13">
        <f t="shared" si="3"/>
        <v>2.0172910662824207E-2</v>
      </c>
      <c r="M38" s="13">
        <f t="shared" si="3"/>
        <v>2.2160664819944598E-2</v>
      </c>
      <c r="N38" s="13">
        <f t="shared" si="3"/>
        <v>5.4111582967268021E-2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53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1046</v>
      </c>
      <c r="F11" s="2">
        <v>67243</v>
      </c>
      <c r="G11" s="2">
        <v>91</v>
      </c>
      <c r="H11" s="2">
        <v>16882</v>
      </c>
      <c r="I11" s="2">
        <v>2986</v>
      </c>
      <c r="J11" s="2">
        <v>257</v>
      </c>
      <c r="K11" s="2">
        <v>109</v>
      </c>
      <c r="L11" s="2">
        <v>6637</v>
      </c>
      <c r="M11" s="2">
        <v>539</v>
      </c>
      <c r="N11" s="4">
        <f>SUM(E11:M11)</f>
        <v>95790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1625</v>
      </c>
      <c r="F12" s="3">
        <v>3661</v>
      </c>
      <c r="G12" s="3">
        <v>2</v>
      </c>
      <c r="H12" s="3">
        <v>1294</v>
      </c>
      <c r="I12" s="3">
        <v>634</v>
      </c>
      <c r="J12" s="3">
        <v>37</v>
      </c>
      <c r="K12" s="3">
        <v>150</v>
      </c>
      <c r="L12" s="3">
        <v>2372</v>
      </c>
      <c r="M12" s="3">
        <v>384</v>
      </c>
      <c r="N12" s="5">
        <f t="shared" ref="N12:N30" si="0">SUM(E12:M12)</f>
        <v>10159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909</v>
      </c>
      <c r="F13" s="2">
        <v>83359</v>
      </c>
      <c r="G13" s="2">
        <v>124</v>
      </c>
      <c r="H13" s="2">
        <v>33879</v>
      </c>
      <c r="I13" s="2">
        <v>7293</v>
      </c>
      <c r="J13" s="2">
        <v>1459</v>
      </c>
      <c r="K13" s="2">
        <v>83</v>
      </c>
      <c r="L13" s="2">
        <v>14417</v>
      </c>
      <c r="M13" s="2">
        <v>979</v>
      </c>
      <c r="N13" s="4">
        <f t="shared" si="0"/>
        <v>142502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870</v>
      </c>
      <c r="F14" s="3">
        <v>17272</v>
      </c>
      <c r="G14" s="3">
        <v>23</v>
      </c>
      <c r="H14" s="3">
        <v>9676</v>
      </c>
      <c r="I14" s="3">
        <v>3257</v>
      </c>
      <c r="J14" s="3">
        <v>539</v>
      </c>
      <c r="K14" s="3">
        <v>40</v>
      </c>
      <c r="L14" s="3">
        <v>2827</v>
      </c>
      <c r="M14" s="3">
        <v>603</v>
      </c>
      <c r="N14" s="5">
        <f t="shared" si="0"/>
        <v>35107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326</v>
      </c>
      <c r="F15" s="2">
        <v>5763</v>
      </c>
      <c r="G15" s="2">
        <v>8</v>
      </c>
      <c r="H15" s="2">
        <v>1937</v>
      </c>
      <c r="I15" s="2">
        <v>53</v>
      </c>
      <c r="J15" s="2">
        <v>23</v>
      </c>
      <c r="K15" s="2">
        <v>0</v>
      </c>
      <c r="L15" s="2">
        <v>14</v>
      </c>
      <c r="M15" s="2">
        <v>7</v>
      </c>
      <c r="N15" s="4">
        <f t="shared" si="0"/>
        <v>8131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425</v>
      </c>
      <c r="F16" s="3">
        <v>17965</v>
      </c>
      <c r="G16" s="3">
        <v>35</v>
      </c>
      <c r="H16" s="3">
        <v>5789</v>
      </c>
      <c r="I16" s="3">
        <v>319</v>
      </c>
      <c r="J16" s="3">
        <v>389</v>
      </c>
      <c r="K16" s="3">
        <v>0</v>
      </c>
      <c r="L16" s="3">
        <v>21</v>
      </c>
      <c r="M16" s="3">
        <v>0</v>
      </c>
      <c r="N16" s="5">
        <f t="shared" si="0"/>
        <v>24943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2843</v>
      </c>
      <c r="F17" s="2">
        <v>202471</v>
      </c>
      <c r="G17" s="2">
        <v>452</v>
      </c>
      <c r="H17" s="2">
        <v>60523</v>
      </c>
      <c r="I17" s="2">
        <v>11554</v>
      </c>
      <c r="J17" s="2">
        <v>1488</v>
      </c>
      <c r="K17" s="2">
        <v>710</v>
      </c>
      <c r="L17" s="2">
        <v>15046</v>
      </c>
      <c r="M17" s="2">
        <v>1292</v>
      </c>
      <c r="N17" s="4">
        <f t="shared" si="0"/>
        <v>296379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4114</v>
      </c>
      <c r="F18" s="3">
        <v>72879</v>
      </c>
      <c r="G18" s="3">
        <v>144</v>
      </c>
      <c r="H18" s="3">
        <v>23096</v>
      </c>
      <c r="I18" s="3">
        <v>5573</v>
      </c>
      <c r="J18" s="3">
        <v>488</v>
      </c>
      <c r="K18" s="3">
        <v>562</v>
      </c>
      <c r="L18" s="3">
        <v>6593</v>
      </c>
      <c r="M18" s="3">
        <v>1196</v>
      </c>
      <c r="N18" s="5">
        <f t="shared" si="0"/>
        <v>114645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1201</v>
      </c>
      <c r="G19" s="2">
        <v>1</v>
      </c>
      <c r="H19" s="2">
        <v>18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1220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2217</v>
      </c>
      <c r="F20" s="3">
        <v>36473</v>
      </c>
      <c r="G20" s="3">
        <v>60</v>
      </c>
      <c r="H20" s="3">
        <v>6260</v>
      </c>
      <c r="I20" s="3">
        <v>142</v>
      </c>
      <c r="J20" s="3">
        <v>31</v>
      </c>
      <c r="K20" s="3">
        <v>0</v>
      </c>
      <c r="L20" s="3">
        <v>0</v>
      </c>
      <c r="M20" s="3">
        <v>43</v>
      </c>
      <c r="N20" s="5">
        <f t="shared" si="0"/>
        <v>45226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478</v>
      </c>
      <c r="F21" s="2">
        <v>84720</v>
      </c>
      <c r="G21" s="2">
        <v>106</v>
      </c>
      <c r="H21" s="2">
        <v>26512</v>
      </c>
      <c r="I21" s="2">
        <v>6342</v>
      </c>
      <c r="J21" s="2">
        <v>879</v>
      </c>
      <c r="K21" s="2">
        <v>59</v>
      </c>
      <c r="L21" s="2">
        <v>481</v>
      </c>
      <c r="M21" s="2">
        <v>304</v>
      </c>
      <c r="N21" s="4">
        <f t="shared" si="0"/>
        <v>119881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1433</v>
      </c>
      <c r="F22" s="3">
        <v>44469</v>
      </c>
      <c r="G22" s="3">
        <v>47</v>
      </c>
      <c r="H22" s="3">
        <v>16439</v>
      </c>
      <c r="I22" s="3">
        <v>11174</v>
      </c>
      <c r="J22" s="3">
        <v>906</v>
      </c>
      <c r="K22" s="3">
        <v>192</v>
      </c>
      <c r="L22" s="3">
        <v>2151</v>
      </c>
      <c r="M22" s="3">
        <v>508</v>
      </c>
      <c r="N22" s="5">
        <f t="shared" si="0"/>
        <v>77319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195</v>
      </c>
      <c r="F23" s="2">
        <v>12912</v>
      </c>
      <c r="G23" s="2">
        <v>25</v>
      </c>
      <c r="H23" s="2">
        <v>4842</v>
      </c>
      <c r="I23" s="2">
        <v>908</v>
      </c>
      <c r="J23" s="2">
        <v>66</v>
      </c>
      <c r="K23" s="2">
        <v>0</v>
      </c>
      <c r="L23" s="2">
        <v>3187</v>
      </c>
      <c r="M23" s="2">
        <v>234</v>
      </c>
      <c r="N23" s="4">
        <f t="shared" si="0"/>
        <v>22369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601</v>
      </c>
      <c r="F24" s="3">
        <v>29321</v>
      </c>
      <c r="G24" s="3">
        <v>33</v>
      </c>
      <c r="H24" s="3">
        <v>9686</v>
      </c>
      <c r="I24" s="3">
        <v>2329</v>
      </c>
      <c r="J24" s="3">
        <v>202</v>
      </c>
      <c r="K24" s="3">
        <v>0</v>
      </c>
      <c r="L24" s="3">
        <v>1543</v>
      </c>
      <c r="M24" s="3">
        <v>256</v>
      </c>
      <c r="N24" s="5">
        <f t="shared" si="0"/>
        <v>43971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578</v>
      </c>
      <c r="F25" s="2">
        <v>5484</v>
      </c>
      <c r="G25" s="2">
        <v>21</v>
      </c>
      <c r="H25" s="2">
        <v>2427</v>
      </c>
      <c r="I25" s="2">
        <v>295</v>
      </c>
      <c r="J25" s="2">
        <v>27</v>
      </c>
      <c r="K25" s="2">
        <v>7</v>
      </c>
      <c r="L25" s="2">
        <v>2517</v>
      </c>
      <c r="M25" s="2">
        <v>162</v>
      </c>
      <c r="N25" s="4">
        <f t="shared" si="0"/>
        <v>11518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1985</v>
      </c>
      <c r="F26" s="3">
        <v>75029</v>
      </c>
      <c r="G26" s="3">
        <v>184</v>
      </c>
      <c r="H26" s="3">
        <v>22837</v>
      </c>
      <c r="I26" s="3">
        <v>4018</v>
      </c>
      <c r="J26" s="3">
        <v>555</v>
      </c>
      <c r="K26" s="3">
        <v>176</v>
      </c>
      <c r="L26" s="3">
        <v>1358</v>
      </c>
      <c r="M26" s="3">
        <v>329</v>
      </c>
      <c r="N26" s="5">
        <f t="shared" si="0"/>
        <v>106471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644</v>
      </c>
      <c r="F27" s="2">
        <v>82692</v>
      </c>
      <c r="G27" s="2">
        <v>119</v>
      </c>
      <c r="H27" s="2">
        <v>27004</v>
      </c>
      <c r="I27" s="2">
        <v>3545</v>
      </c>
      <c r="J27" s="2">
        <v>309</v>
      </c>
      <c r="K27" s="2">
        <v>0</v>
      </c>
      <c r="L27" s="2">
        <v>1666</v>
      </c>
      <c r="M27" s="2">
        <v>304</v>
      </c>
      <c r="N27" s="4">
        <f t="shared" si="0"/>
        <v>116283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487</v>
      </c>
      <c r="F28" s="3">
        <v>17571</v>
      </c>
      <c r="G28" s="3">
        <v>11</v>
      </c>
      <c r="H28" s="3">
        <v>5862</v>
      </c>
      <c r="I28" s="3">
        <v>999</v>
      </c>
      <c r="J28" s="3">
        <v>110</v>
      </c>
      <c r="K28" s="3">
        <v>0</v>
      </c>
      <c r="L28" s="3">
        <v>671</v>
      </c>
      <c r="M28" s="3">
        <v>108</v>
      </c>
      <c r="N28" s="5">
        <f t="shared" si="0"/>
        <v>25819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121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121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2444</v>
      </c>
      <c r="F30" s="3">
        <v>7945</v>
      </c>
      <c r="G30" s="3">
        <v>14</v>
      </c>
      <c r="H30" s="3">
        <v>4763</v>
      </c>
      <c r="I30" s="3">
        <v>2509</v>
      </c>
      <c r="J30" s="3">
        <v>1204</v>
      </c>
      <c r="K30" s="3">
        <v>148</v>
      </c>
      <c r="L30" s="3">
        <v>568</v>
      </c>
      <c r="M30" s="3">
        <v>481</v>
      </c>
      <c r="N30" s="5">
        <f t="shared" si="0"/>
        <v>20076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7140</v>
      </c>
      <c r="F31" s="4">
        <f t="shared" ref="F31:N32" si="1">F11+F13+F15+F17+F19+F21+F23+F25+F27+F29</f>
        <v>545845</v>
      </c>
      <c r="G31" s="4">
        <f t="shared" si="1"/>
        <v>947</v>
      </c>
      <c r="H31" s="4">
        <f t="shared" si="1"/>
        <v>174024</v>
      </c>
      <c r="I31" s="4">
        <f t="shared" si="1"/>
        <v>32976</v>
      </c>
      <c r="J31" s="4">
        <f t="shared" si="1"/>
        <v>4508</v>
      </c>
      <c r="K31" s="4">
        <f t="shared" si="1"/>
        <v>968</v>
      </c>
      <c r="L31" s="4">
        <f t="shared" si="1"/>
        <v>43965</v>
      </c>
      <c r="M31" s="4">
        <f t="shared" si="1"/>
        <v>3821</v>
      </c>
      <c r="N31" s="4">
        <f t="shared" si="1"/>
        <v>814194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16201</v>
      </c>
      <c r="F32" s="5">
        <f t="shared" si="1"/>
        <v>322585</v>
      </c>
      <c r="G32" s="5">
        <f t="shared" si="1"/>
        <v>553</v>
      </c>
      <c r="H32" s="5">
        <f t="shared" si="1"/>
        <v>105702</v>
      </c>
      <c r="I32" s="5">
        <f t="shared" si="1"/>
        <v>30954</v>
      </c>
      <c r="J32" s="5">
        <f t="shared" si="1"/>
        <v>4461</v>
      </c>
      <c r="K32" s="5">
        <f t="shared" si="1"/>
        <v>1268</v>
      </c>
      <c r="L32" s="5">
        <f t="shared" si="1"/>
        <v>18104</v>
      </c>
      <c r="M32" s="5">
        <f t="shared" si="1"/>
        <v>3908</v>
      </c>
      <c r="N32" s="5">
        <f t="shared" si="1"/>
        <v>503736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36721</v>
      </c>
      <c r="F33" s="7">
        <v>696947</v>
      </c>
      <c r="G33" s="7">
        <v>1972</v>
      </c>
      <c r="H33" s="7">
        <v>124882</v>
      </c>
      <c r="I33" s="7">
        <v>19546</v>
      </c>
      <c r="J33" s="7">
        <v>4258</v>
      </c>
      <c r="K33" s="7">
        <v>8762</v>
      </c>
      <c r="L33" s="7">
        <v>66198</v>
      </c>
      <c r="M33" s="7">
        <v>6548</v>
      </c>
      <c r="N33" s="10">
        <f>SUM(E33:M33)</f>
        <v>965834</v>
      </c>
    </row>
    <row r="34" spans="1:14" x14ac:dyDescent="0.25">
      <c r="A34" s="49"/>
      <c r="B34" s="47"/>
      <c r="C34" s="53" t="s">
        <v>37</v>
      </c>
      <c r="D34" s="54"/>
      <c r="E34" s="8">
        <v>9862</v>
      </c>
      <c r="F34" s="8">
        <v>221289</v>
      </c>
      <c r="G34" s="8">
        <v>401</v>
      </c>
      <c r="H34" s="8">
        <v>63650</v>
      </c>
      <c r="I34" s="8">
        <v>17384</v>
      </c>
      <c r="J34" s="8">
        <v>2343</v>
      </c>
      <c r="K34" s="8">
        <v>9075</v>
      </c>
      <c r="L34" s="8">
        <v>12495</v>
      </c>
      <c r="M34" s="8">
        <v>2145</v>
      </c>
      <c r="N34" s="11">
        <f>SUM(E34:M34)</f>
        <v>338644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0.21170813386857867</v>
      </c>
      <c r="F35" s="13">
        <f t="shared" ref="F35:N35" si="2">F34/(F33+F34)</f>
        <v>0.24099360077365731</v>
      </c>
      <c r="G35" s="13">
        <f t="shared" si="2"/>
        <v>0.16898440792246103</v>
      </c>
      <c r="H35" s="13">
        <f t="shared" si="2"/>
        <v>0.33760846964971464</v>
      </c>
      <c r="I35" s="13">
        <f t="shared" si="2"/>
        <v>0.47072840509071218</v>
      </c>
      <c r="J35" s="13">
        <f t="shared" si="2"/>
        <v>0.35494622026965611</v>
      </c>
      <c r="K35" s="13">
        <f t="shared" si="2"/>
        <v>0.50877389695576614</v>
      </c>
      <c r="L35" s="13">
        <f t="shared" si="2"/>
        <v>0.15878159429682437</v>
      </c>
      <c r="M35" s="13">
        <f t="shared" si="2"/>
        <v>0.24675025882894283</v>
      </c>
      <c r="N35" s="13">
        <f t="shared" si="2"/>
        <v>0.25960115847105125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10410</v>
      </c>
      <c r="F36" s="9">
        <v>237763</v>
      </c>
      <c r="G36" s="9">
        <v>437</v>
      </c>
      <c r="H36" s="9">
        <v>69695</v>
      </c>
      <c r="I36" s="9">
        <v>21156</v>
      </c>
      <c r="J36" s="9">
        <v>2807</v>
      </c>
      <c r="K36" s="9">
        <v>13166</v>
      </c>
      <c r="L36" s="9">
        <v>11968</v>
      </c>
      <c r="M36" s="9">
        <v>4328</v>
      </c>
      <c r="N36" s="12">
        <f>SUM(E36:M36)</f>
        <v>371730</v>
      </c>
    </row>
    <row r="37" spans="1:14" x14ac:dyDescent="0.25">
      <c r="A37" s="49"/>
      <c r="B37" s="47"/>
      <c r="C37" s="53" t="s">
        <v>37</v>
      </c>
      <c r="D37" s="54"/>
      <c r="E37" s="8">
        <v>1124</v>
      </c>
      <c r="F37" s="8">
        <v>21045</v>
      </c>
      <c r="G37" s="8">
        <v>31</v>
      </c>
      <c r="H37" s="8">
        <v>7471</v>
      </c>
      <c r="I37" s="8">
        <v>3991</v>
      </c>
      <c r="J37" s="8">
        <v>422</v>
      </c>
      <c r="K37" s="8">
        <v>4409</v>
      </c>
      <c r="L37" s="8">
        <v>345</v>
      </c>
      <c r="M37" s="8">
        <v>384</v>
      </c>
      <c r="N37" s="11">
        <f>SUM(E37:M37)</f>
        <v>39222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9.7451014392231666E-2</v>
      </c>
      <c r="F38" s="13">
        <f t="shared" ref="F38:N38" si="3">F37/(F37+F36)</f>
        <v>8.1315106179098012E-2</v>
      </c>
      <c r="G38" s="13">
        <f t="shared" si="3"/>
        <v>6.623931623931624E-2</v>
      </c>
      <c r="H38" s="13">
        <f t="shared" si="3"/>
        <v>9.6817251120960013E-2</v>
      </c>
      <c r="I38" s="13">
        <f t="shared" si="3"/>
        <v>0.15870680399252396</v>
      </c>
      <c r="J38" s="13">
        <f t="shared" si="3"/>
        <v>0.13069061628987302</v>
      </c>
      <c r="K38" s="13">
        <f t="shared" si="3"/>
        <v>0.25086770981507822</v>
      </c>
      <c r="L38" s="13">
        <f t="shared" si="3"/>
        <v>2.8019166734345815E-2</v>
      </c>
      <c r="M38" s="13">
        <f t="shared" si="3"/>
        <v>8.1494057724957561E-2</v>
      </c>
      <c r="N38" s="13">
        <f t="shared" si="3"/>
        <v>9.5441803422297494E-2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54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3621</v>
      </c>
      <c r="F11" s="2">
        <v>165772</v>
      </c>
      <c r="G11" s="2">
        <v>6113</v>
      </c>
      <c r="H11" s="2">
        <v>37615</v>
      </c>
      <c r="I11" s="2">
        <v>3789</v>
      </c>
      <c r="J11" s="2">
        <v>899</v>
      </c>
      <c r="K11" s="2">
        <v>829</v>
      </c>
      <c r="L11" s="2">
        <v>438</v>
      </c>
      <c r="M11" s="2">
        <v>316</v>
      </c>
      <c r="N11" s="4">
        <f>SUM(E11:M11)</f>
        <v>219392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821</v>
      </c>
      <c r="F12" s="3">
        <v>7778</v>
      </c>
      <c r="G12" s="3">
        <v>308</v>
      </c>
      <c r="H12" s="3">
        <v>1685</v>
      </c>
      <c r="I12" s="3">
        <v>235</v>
      </c>
      <c r="J12" s="3">
        <v>45</v>
      </c>
      <c r="K12" s="3">
        <v>146</v>
      </c>
      <c r="L12" s="3">
        <v>59</v>
      </c>
      <c r="M12" s="3">
        <v>39</v>
      </c>
      <c r="N12" s="5">
        <f t="shared" ref="N12:N30" si="0">SUM(E12:M12)</f>
        <v>11116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3497</v>
      </c>
      <c r="F13" s="2">
        <v>256716</v>
      </c>
      <c r="G13" s="2">
        <v>9925</v>
      </c>
      <c r="H13" s="2">
        <v>78006</v>
      </c>
      <c r="I13" s="2">
        <v>10821</v>
      </c>
      <c r="J13" s="2">
        <v>4156</v>
      </c>
      <c r="K13" s="2">
        <v>1516</v>
      </c>
      <c r="L13" s="2">
        <v>399</v>
      </c>
      <c r="M13" s="2">
        <v>434</v>
      </c>
      <c r="N13" s="4">
        <f t="shared" si="0"/>
        <v>365470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1621</v>
      </c>
      <c r="F14" s="3">
        <v>21504</v>
      </c>
      <c r="G14" s="3">
        <v>1068</v>
      </c>
      <c r="H14" s="3">
        <v>9022</v>
      </c>
      <c r="I14" s="3">
        <v>1355</v>
      </c>
      <c r="J14" s="3">
        <v>403</v>
      </c>
      <c r="K14" s="3">
        <v>320</v>
      </c>
      <c r="L14" s="3">
        <v>90</v>
      </c>
      <c r="M14" s="3">
        <v>76</v>
      </c>
      <c r="N14" s="5">
        <f t="shared" si="0"/>
        <v>35459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184</v>
      </c>
      <c r="F15" s="2">
        <v>4288</v>
      </c>
      <c r="G15" s="2">
        <v>145</v>
      </c>
      <c r="H15" s="2">
        <v>944</v>
      </c>
      <c r="I15" s="2">
        <v>18</v>
      </c>
      <c r="J15" s="2">
        <v>17</v>
      </c>
      <c r="K15" s="2"/>
      <c r="L15" s="2"/>
      <c r="M15" s="2">
        <v>11</v>
      </c>
      <c r="N15" s="4">
        <f t="shared" si="0"/>
        <v>5607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509</v>
      </c>
      <c r="F16" s="3">
        <v>18017</v>
      </c>
      <c r="G16" s="3">
        <v>773</v>
      </c>
      <c r="H16" s="3">
        <v>4431</v>
      </c>
      <c r="I16" s="3">
        <v>55</v>
      </c>
      <c r="J16" s="3">
        <v>177</v>
      </c>
      <c r="K16" s="3"/>
      <c r="L16" s="3"/>
      <c r="M16" s="3">
        <v>5</v>
      </c>
      <c r="N16" s="5">
        <f t="shared" si="0"/>
        <v>23967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7827</v>
      </c>
      <c r="F17" s="2">
        <v>498389</v>
      </c>
      <c r="G17" s="2">
        <v>24948</v>
      </c>
      <c r="H17" s="2">
        <v>133642</v>
      </c>
      <c r="I17" s="2">
        <v>18274</v>
      </c>
      <c r="J17" s="2">
        <v>5806</v>
      </c>
      <c r="K17" s="2">
        <v>5026</v>
      </c>
      <c r="L17" s="2">
        <v>947</v>
      </c>
      <c r="M17" s="2">
        <v>758</v>
      </c>
      <c r="N17" s="4">
        <f t="shared" si="0"/>
        <v>695617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6865</v>
      </c>
      <c r="F18" s="3">
        <v>104454</v>
      </c>
      <c r="G18" s="3">
        <v>4012</v>
      </c>
      <c r="H18" s="3">
        <v>26488</v>
      </c>
      <c r="I18" s="3">
        <v>3008</v>
      </c>
      <c r="J18" s="3">
        <v>454</v>
      </c>
      <c r="K18" s="3">
        <v>1013</v>
      </c>
      <c r="L18" s="3">
        <v>378</v>
      </c>
      <c r="M18" s="3">
        <v>267</v>
      </c>
      <c r="N18" s="5">
        <f t="shared" si="0"/>
        <v>146939</v>
      </c>
    </row>
    <row r="19" spans="1:14" x14ac:dyDescent="0.25">
      <c r="A19" s="29" t="s">
        <v>20</v>
      </c>
      <c r="B19" s="29"/>
      <c r="C19" s="30"/>
      <c r="D19" s="14" t="s">
        <v>16</v>
      </c>
      <c r="E19" s="2"/>
      <c r="F19" s="2">
        <v>1457</v>
      </c>
      <c r="G19" s="2">
        <v>61</v>
      </c>
      <c r="H19" s="2">
        <v>8</v>
      </c>
      <c r="I19" s="2"/>
      <c r="J19" s="2"/>
      <c r="K19" s="2"/>
      <c r="L19" s="2"/>
      <c r="M19" s="2"/>
      <c r="N19" s="4">
        <f t="shared" si="0"/>
        <v>1526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2398</v>
      </c>
      <c r="F20" s="3">
        <v>59130</v>
      </c>
      <c r="G20" s="3">
        <v>2201</v>
      </c>
      <c r="H20" s="3">
        <v>9085</v>
      </c>
      <c r="I20" s="3">
        <v>180</v>
      </c>
      <c r="J20" s="3">
        <v>21</v>
      </c>
      <c r="K20" s="3"/>
      <c r="L20" s="3"/>
      <c r="M20" s="3">
        <v>1</v>
      </c>
      <c r="N20" s="5">
        <f t="shared" si="0"/>
        <v>73016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205</v>
      </c>
      <c r="F21" s="2">
        <v>70440</v>
      </c>
      <c r="G21" s="2">
        <v>3626</v>
      </c>
      <c r="H21" s="2">
        <v>20336</v>
      </c>
      <c r="I21" s="2">
        <v>4009</v>
      </c>
      <c r="J21" s="2">
        <v>1358</v>
      </c>
      <c r="K21" s="2">
        <v>2461</v>
      </c>
      <c r="L21" s="2">
        <v>2</v>
      </c>
      <c r="M21" s="2">
        <v>38</v>
      </c>
      <c r="N21" s="4">
        <f t="shared" si="0"/>
        <v>102475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762</v>
      </c>
      <c r="F22" s="3">
        <v>26607</v>
      </c>
      <c r="G22" s="3">
        <v>1598</v>
      </c>
      <c r="H22" s="3">
        <v>11017</v>
      </c>
      <c r="I22" s="3">
        <v>4418</v>
      </c>
      <c r="J22" s="3">
        <v>963</v>
      </c>
      <c r="K22" s="3">
        <v>2658</v>
      </c>
      <c r="L22" s="3">
        <v>20</v>
      </c>
      <c r="M22" s="3">
        <v>20</v>
      </c>
      <c r="N22" s="5">
        <f t="shared" si="0"/>
        <v>48063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68</v>
      </c>
      <c r="F23" s="2">
        <v>22346</v>
      </c>
      <c r="G23" s="2">
        <v>968</v>
      </c>
      <c r="H23" s="2">
        <v>6175</v>
      </c>
      <c r="I23" s="2">
        <v>554</v>
      </c>
      <c r="J23" s="2">
        <v>218</v>
      </c>
      <c r="K23" s="2"/>
      <c r="L23" s="2">
        <v>71</v>
      </c>
      <c r="M23" s="2">
        <v>42</v>
      </c>
      <c r="N23" s="4">
        <f t="shared" si="0"/>
        <v>30442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149</v>
      </c>
      <c r="F24" s="3">
        <v>11987</v>
      </c>
      <c r="G24" s="3">
        <v>630</v>
      </c>
      <c r="H24" s="3">
        <v>3275</v>
      </c>
      <c r="I24" s="3">
        <v>613</v>
      </c>
      <c r="J24" s="3">
        <v>124</v>
      </c>
      <c r="K24" s="3">
        <v>1</v>
      </c>
      <c r="L24" s="3">
        <v>20</v>
      </c>
      <c r="M24" s="3">
        <v>19</v>
      </c>
      <c r="N24" s="5">
        <f t="shared" si="0"/>
        <v>16818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931</v>
      </c>
      <c r="F25" s="2">
        <v>17845</v>
      </c>
      <c r="G25" s="2">
        <v>1006</v>
      </c>
      <c r="H25" s="2">
        <v>5570</v>
      </c>
      <c r="I25" s="2">
        <v>386</v>
      </c>
      <c r="J25" s="2">
        <v>265</v>
      </c>
      <c r="K25" s="2">
        <v>196</v>
      </c>
      <c r="L25" s="2">
        <v>121</v>
      </c>
      <c r="M25" s="2">
        <v>93</v>
      </c>
      <c r="N25" s="4">
        <f t="shared" si="0"/>
        <v>26413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2016</v>
      </c>
      <c r="F26" s="3">
        <v>95825</v>
      </c>
      <c r="G26" s="3">
        <v>4268</v>
      </c>
      <c r="H26" s="3">
        <v>21035</v>
      </c>
      <c r="I26" s="3">
        <v>1787</v>
      </c>
      <c r="J26" s="3">
        <v>789</v>
      </c>
      <c r="K26" s="3">
        <v>680</v>
      </c>
      <c r="L26" s="3">
        <v>22</v>
      </c>
      <c r="M26" s="3">
        <v>36</v>
      </c>
      <c r="N26" s="5">
        <f t="shared" si="0"/>
        <v>126458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1057</v>
      </c>
      <c r="F27" s="2">
        <v>284758</v>
      </c>
      <c r="G27" s="2">
        <v>13448</v>
      </c>
      <c r="H27" s="2">
        <v>74603</v>
      </c>
      <c r="I27" s="2">
        <v>8292</v>
      </c>
      <c r="J27" s="2">
        <v>1681</v>
      </c>
      <c r="K27" s="2">
        <v>1</v>
      </c>
      <c r="L27" s="2">
        <v>40</v>
      </c>
      <c r="M27" s="2">
        <v>82</v>
      </c>
      <c r="N27" s="4">
        <f t="shared" si="0"/>
        <v>383962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515</v>
      </c>
      <c r="F28" s="3">
        <v>15811</v>
      </c>
      <c r="G28" s="3">
        <v>568</v>
      </c>
      <c r="H28" s="3">
        <v>3907</v>
      </c>
      <c r="I28" s="3">
        <v>231</v>
      </c>
      <c r="J28" s="3">
        <v>51</v>
      </c>
      <c r="K28" s="3"/>
      <c r="L28" s="3">
        <v>6</v>
      </c>
      <c r="M28" s="3">
        <v>4</v>
      </c>
      <c r="N28" s="5">
        <f t="shared" si="0"/>
        <v>21093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149</v>
      </c>
      <c r="F29" s="2"/>
      <c r="G29" s="2"/>
      <c r="H29" s="2"/>
      <c r="I29" s="2"/>
      <c r="J29" s="2"/>
      <c r="K29" s="2"/>
      <c r="L29" s="2"/>
      <c r="M29" s="2"/>
      <c r="N29" s="4">
        <f t="shared" si="0"/>
        <v>149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1670</v>
      </c>
      <c r="F30" s="3">
        <v>3850</v>
      </c>
      <c r="G30" s="3">
        <v>630</v>
      </c>
      <c r="H30" s="3">
        <v>1478</v>
      </c>
      <c r="I30" s="3">
        <v>1225</v>
      </c>
      <c r="J30" s="3">
        <v>513</v>
      </c>
      <c r="K30" s="3">
        <v>33</v>
      </c>
      <c r="L30" s="3">
        <v>19</v>
      </c>
      <c r="M30" s="3">
        <v>41</v>
      </c>
      <c r="N30" s="5">
        <f t="shared" si="0"/>
        <v>9459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17539</v>
      </c>
      <c r="F31" s="4">
        <f t="shared" ref="F31:N32" si="1">F11+F13+F15+F17+F19+F21+F23+F25+F27+F29</f>
        <v>1322011</v>
      </c>
      <c r="G31" s="4">
        <f t="shared" si="1"/>
        <v>60240</v>
      </c>
      <c r="H31" s="4">
        <f t="shared" si="1"/>
        <v>356899</v>
      </c>
      <c r="I31" s="4">
        <f t="shared" si="1"/>
        <v>46143</v>
      </c>
      <c r="J31" s="4">
        <f t="shared" si="1"/>
        <v>14400</v>
      </c>
      <c r="K31" s="4">
        <f t="shared" si="1"/>
        <v>10029</v>
      </c>
      <c r="L31" s="4">
        <f t="shared" si="1"/>
        <v>2018</v>
      </c>
      <c r="M31" s="4">
        <f t="shared" si="1"/>
        <v>1774</v>
      </c>
      <c r="N31" s="4">
        <f t="shared" si="1"/>
        <v>1831053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17326</v>
      </c>
      <c r="F32" s="5">
        <f t="shared" si="1"/>
        <v>364963</v>
      </c>
      <c r="G32" s="5">
        <f t="shared" si="1"/>
        <v>16056</v>
      </c>
      <c r="H32" s="5">
        <f t="shared" si="1"/>
        <v>91423</v>
      </c>
      <c r="I32" s="5">
        <f t="shared" si="1"/>
        <v>13107</v>
      </c>
      <c r="J32" s="5">
        <f t="shared" si="1"/>
        <v>3540</v>
      </c>
      <c r="K32" s="5">
        <f t="shared" si="1"/>
        <v>4851</v>
      </c>
      <c r="L32" s="5">
        <f t="shared" si="1"/>
        <v>614</v>
      </c>
      <c r="M32" s="5">
        <f t="shared" si="1"/>
        <v>508</v>
      </c>
      <c r="N32" s="5">
        <f t="shared" si="1"/>
        <v>512388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65365</v>
      </c>
      <c r="F33" s="7">
        <v>1133827</v>
      </c>
      <c r="G33" s="7">
        <v>63605</v>
      </c>
      <c r="H33" s="7">
        <v>160483</v>
      </c>
      <c r="I33" s="7">
        <v>22086</v>
      </c>
      <c r="J33" s="7">
        <v>9673</v>
      </c>
      <c r="K33" s="7">
        <v>9018</v>
      </c>
      <c r="L33" s="7">
        <v>3120</v>
      </c>
      <c r="M33" s="7">
        <v>1837</v>
      </c>
      <c r="N33" s="10">
        <f>SUM(E33:M33)</f>
        <v>1469014</v>
      </c>
    </row>
    <row r="34" spans="1:14" x14ac:dyDescent="0.25">
      <c r="A34" s="49"/>
      <c r="B34" s="47"/>
      <c r="C34" s="53" t="s">
        <v>37</v>
      </c>
      <c r="D34" s="54"/>
      <c r="E34" s="8">
        <v>10135</v>
      </c>
      <c r="F34" s="8">
        <v>236011</v>
      </c>
      <c r="G34" s="8">
        <v>10488</v>
      </c>
      <c r="H34" s="8">
        <v>49359</v>
      </c>
      <c r="I34" s="8">
        <v>6001</v>
      </c>
      <c r="J34" s="8">
        <v>1759</v>
      </c>
      <c r="K34" s="8">
        <v>2233</v>
      </c>
      <c r="L34" s="8">
        <v>366</v>
      </c>
      <c r="M34" s="8">
        <v>237</v>
      </c>
      <c r="N34" s="11">
        <f>SUM(E34:M34)</f>
        <v>316589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0.13423841059602648</v>
      </c>
      <c r="F35" s="13">
        <f t="shared" ref="F35:N35" si="2">F34/(F33+F34)</f>
        <v>0.17229117603687444</v>
      </c>
      <c r="G35" s="13">
        <f t="shared" si="2"/>
        <v>0.14155183350653908</v>
      </c>
      <c r="H35" s="13">
        <f t="shared" si="2"/>
        <v>0.23521983206412445</v>
      </c>
      <c r="I35" s="13">
        <f t="shared" si="2"/>
        <v>0.21365756399757896</v>
      </c>
      <c r="J35" s="13">
        <f t="shared" si="2"/>
        <v>0.15386634009797062</v>
      </c>
      <c r="K35" s="13">
        <f t="shared" si="2"/>
        <v>0.19847124700026664</v>
      </c>
      <c r="L35" s="13">
        <f t="shared" si="2"/>
        <v>0.10499139414802065</v>
      </c>
      <c r="M35" s="13">
        <f t="shared" si="2"/>
        <v>0.11427193828351012</v>
      </c>
      <c r="N35" s="13">
        <f t="shared" si="2"/>
        <v>0.17730088939142688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9644</v>
      </c>
      <c r="F36" s="9">
        <v>229496</v>
      </c>
      <c r="G36" s="9">
        <v>10168</v>
      </c>
      <c r="H36" s="9">
        <v>47902</v>
      </c>
      <c r="I36" s="9">
        <v>5881</v>
      </c>
      <c r="J36" s="9">
        <v>1751</v>
      </c>
      <c r="K36" s="9">
        <v>2132</v>
      </c>
      <c r="L36" s="9">
        <v>356</v>
      </c>
      <c r="M36" s="9">
        <v>228</v>
      </c>
      <c r="N36" s="12">
        <f>SUM(E36:M36)</f>
        <v>307558</v>
      </c>
    </row>
    <row r="37" spans="1:14" x14ac:dyDescent="0.25">
      <c r="A37" s="49"/>
      <c r="B37" s="47"/>
      <c r="C37" s="53" t="s">
        <v>37</v>
      </c>
      <c r="D37" s="54"/>
      <c r="E37" s="8">
        <v>500</v>
      </c>
      <c r="F37" s="8">
        <v>11439</v>
      </c>
      <c r="G37" s="8">
        <v>498</v>
      </c>
      <c r="H37" s="8">
        <v>3661</v>
      </c>
      <c r="I37" s="8">
        <v>611</v>
      </c>
      <c r="J37" s="8">
        <v>142</v>
      </c>
      <c r="K37" s="8">
        <v>362</v>
      </c>
      <c r="L37" s="8">
        <v>4</v>
      </c>
      <c r="M37" s="8">
        <v>4</v>
      </c>
      <c r="N37" s="11">
        <f>SUM(E37:M37)</f>
        <v>17221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4.9290220820189273E-2</v>
      </c>
      <c r="F38" s="13">
        <f t="shared" ref="F38:N38" si="3">F37/(F37+F36)</f>
        <v>4.7477535434868323E-2</v>
      </c>
      <c r="G38" s="13">
        <f t="shared" si="3"/>
        <v>4.6690418151134443E-2</v>
      </c>
      <c r="H38" s="13">
        <f t="shared" si="3"/>
        <v>7.1000523631286006E-2</v>
      </c>
      <c r="I38" s="13">
        <f t="shared" si="3"/>
        <v>9.4115834873690699E-2</v>
      </c>
      <c r="J38" s="13">
        <f t="shared" si="3"/>
        <v>7.5013206550449019E-2</v>
      </c>
      <c r="K38" s="13">
        <f t="shared" si="3"/>
        <v>0.14514835605453089</v>
      </c>
      <c r="L38" s="13">
        <f t="shared" si="3"/>
        <v>1.1111111111111112E-2</v>
      </c>
      <c r="M38" s="13">
        <f t="shared" si="3"/>
        <v>1.7241379310344827E-2</v>
      </c>
      <c r="N38" s="13">
        <f t="shared" si="3"/>
        <v>5.3023748456642823E-2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55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</v>
      </c>
      <c r="F11" s="2">
        <v>1525</v>
      </c>
      <c r="G11" s="2">
        <v>15</v>
      </c>
      <c r="H11" s="2">
        <v>410</v>
      </c>
      <c r="I11" s="2">
        <v>17</v>
      </c>
      <c r="J11" s="2">
        <v>0</v>
      </c>
      <c r="K11" s="2">
        <v>4</v>
      </c>
      <c r="L11" s="2">
        <v>0</v>
      </c>
      <c r="M11" s="2">
        <v>3</v>
      </c>
      <c r="N11" s="4">
        <f>SUM(E11:M11)</f>
        <v>1975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45</v>
      </c>
      <c r="F12" s="3">
        <v>1201</v>
      </c>
      <c r="G12" s="3">
        <v>5</v>
      </c>
      <c r="H12" s="3">
        <v>428</v>
      </c>
      <c r="I12" s="3">
        <v>26</v>
      </c>
      <c r="J12" s="3">
        <v>2</v>
      </c>
      <c r="K12" s="3">
        <v>15</v>
      </c>
      <c r="L12" s="3">
        <v>0</v>
      </c>
      <c r="M12" s="3">
        <v>9</v>
      </c>
      <c r="N12" s="5">
        <f t="shared" ref="N12:N30" si="0">SUM(E12:M12)</f>
        <v>1731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1</v>
      </c>
      <c r="F13" s="2">
        <v>834</v>
      </c>
      <c r="G13" s="2">
        <v>9</v>
      </c>
      <c r="H13" s="2">
        <v>351</v>
      </c>
      <c r="I13" s="2">
        <v>14</v>
      </c>
      <c r="J13" s="2">
        <v>0</v>
      </c>
      <c r="K13" s="2">
        <v>1</v>
      </c>
      <c r="L13" s="2">
        <v>0</v>
      </c>
      <c r="M13" s="2">
        <v>6</v>
      </c>
      <c r="N13" s="4">
        <f t="shared" si="0"/>
        <v>1216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15</v>
      </c>
      <c r="F14" s="3">
        <v>1866</v>
      </c>
      <c r="G14" s="3">
        <v>10</v>
      </c>
      <c r="H14" s="3">
        <v>1556</v>
      </c>
      <c r="I14" s="3">
        <v>70</v>
      </c>
      <c r="J14" s="3">
        <v>7</v>
      </c>
      <c r="K14" s="3">
        <v>33</v>
      </c>
      <c r="L14" s="3">
        <v>0</v>
      </c>
      <c r="M14" s="3">
        <v>4</v>
      </c>
      <c r="N14" s="5">
        <f t="shared" si="0"/>
        <v>3561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</v>
      </c>
      <c r="F15" s="2">
        <v>37</v>
      </c>
      <c r="G15" s="2">
        <v>0</v>
      </c>
      <c r="H15" s="2">
        <v>34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">
        <f t="shared" si="0"/>
        <v>72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</v>
      </c>
      <c r="F16" s="3">
        <v>1022</v>
      </c>
      <c r="G16" s="3">
        <v>12</v>
      </c>
      <c r="H16" s="3">
        <v>626</v>
      </c>
      <c r="I16" s="3">
        <v>10</v>
      </c>
      <c r="J16" s="3">
        <v>3</v>
      </c>
      <c r="K16" s="3">
        <v>0</v>
      </c>
      <c r="L16" s="3">
        <v>0</v>
      </c>
      <c r="M16" s="3">
        <v>0</v>
      </c>
      <c r="N16" s="5">
        <f t="shared" si="0"/>
        <v>1675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53</v>
      </c>
      <c r="F17" s="2">
        <v>4233</v>
      </c>
      <c r="G17" s="2">
        <v>31</v>
      </c>
      <c r="H17" s="2">
        <v>1634</v>
      </c>
      <c r="I17" s="2">
        <v>78</v>
      </c>
      <c r="J17" s="2">
        <v>4</v>
      </c>
      <c r="K17" s="2">
        <v>23</v>
      </c>
      <c r="L17" s="2">
        <v>0</v>
      </c>
      <c r="M17" s="2">
        <v>9</v>
      </c>
      <c r="N17" s="4">
        <f t="shared" si="0"/>
        <v>6065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113</v>
      </c>
      <c r="F18" s="3">
        <v>5811</v>
      </c>
      <c r="G18" s="3">
        <v>49</v>
      </c>
      <c r="H18" s="3">
        <v>3013</v>
      </c>
      <c r="I18" s="3">
        <v>153</v>
      </c>
      <c r="J18" s="3">
        <v>9</v>
      </c>
      <c r="K18" s="3">
        <v>53</v>
      </c>
      <c r="L18" s="3">
        <v>0</v>
      </c>
      <c r="M18" s="3">
        <v>22</v>
      </c>
      <c r="N18" s="5">
        <f t="shared" si="0"/>
        <v>9223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2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15</v>
      </c>
      <c r="F20" s="3">
        <v>2649</v>
      </c>
      <c r="G20" s="3">
        <v>39</v>
      </c>
      <c r="H20" s="3">
        <v>973</v>
      </c>
      <c r="I20" s="3">
        <v>16</v>
      </c>
      <c r="J20" s="3">
        <v>2</v>
      </c>
      <c r="K20" s="3">
        <v>0</v>
      </c>
      <c r="L20" s="3">
        <v>0</v>
      </c>
      <c r="M20" s="3">
        <v>3</v>
      </c>
      <c r="N20" s="5">
        <f t="shared" si="0"/>
        <v>3697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0</v>
      </c>
      <c r="F21" s="2">
        <v>5143</v>
      </c>
      <c r="G21" s="2">
        <v>50</v>
      </c>
      <c r="H21" s="2">
        <v>2430</v>
      </c>
      <c r="I21" s="2">
        <v>207</v>
      </c>
      <c r="J21" s="2">
        <v>29</v>
      </c>
      <c r="K21" s="2">
        <v>275</v>
      </c>
      <c r="L21" s="2">
        <v>0</v>
      </c>
      <c r="M21" s="2">
        <v>5</v>
      </c>
      <c r="N21" s="4">
        <f t="shared" si="0"/>
        <v>8139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2</v>
      </c>
      <c r="F22" s="3">
        <v>2810</v>
      </c>
      <c r="G22" s="3">
        <v>20</v>
      </c>
      <c r="H22" s="3">
        <v>1915</v>
      </c>
      <c r="I22" s="3">
        <v>133</v>
      </c>
      <c r="J22" s="3">
        <v>13</v>
      </c>
      <c r="K22" s="3">
        <v>189</v>
      </c>
      <c r="L22" s="3">
        <v>0</v>
      </c>
      <c r="M22" s="3">
        <v>2</v>
      </c>
      <c r="N22" s="5">
        <f t="shared" si="0"/>
        <v>5084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0</v>
      </c>
      <c r="F23" s="2">
        <v>126</v>
      </c>
      <c r="G23" s="2">
        <v>5</v>
      </c>
      <c r="H23" s="2">
        <v>68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4">
        <f t="shared" si="0"/>
        <v>200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5</v>
      </c>
      <c r="F24" s="3">
        <v>1214</v>
      </c>
      <c r="G24" s="3">
        <v>8</v>
      </c>
      <c r="H24" s="3">
        <v>704</v>
      </c>
      <c r="I24" s="3">
        <v>36</v>
      </c>
      <c r="J24" s="3">
        <v>2</v>
      </c>
      <c r="K24" s="3">
        <v>0</v>
      </c>
      <c r="L24" s="3">
        <v>0</v>
      </c>
      <c r="M24" s="3">
        <v>1</v>
      </c>
      <c r="N24" s="5">
        <f t="shared" si="0"/>
        <v>1970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0</v>
      </c>
      <c r="F25" s="2">
        <v>22</v>
      </c>
      <c r="G25" s="2">
        <v>0</v>
      </c>
      <c r="H25" s="2">
        <v>13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4">
        <f t="shared" si="0"/>
        <v>37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11</v>
      </c>
      <c r="F26" s="3">
        <v>3592</v>
      </c>
      <c r="G26" s="3">
        <v>29</v>
      </c>
      <c r="H26" s="3">
        <v>1594</v>
      </c>
      <c r="I26" s="3">
        <v>92</v>
      </c>
      <c r="J26" s="3">
        <v>7</v>
      </c>
      <c r="K26" s="3">
        <v>95</v>
      </c>
      <c r="L26" s="3">
        <v>1</v>
      </c>
      <c r="M26" s="3">
        <v>2</v>
      </c>
      <c r="N26" s="5">
        <f t="shared" si="0"/>
        <v>5423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4</v>
      </c>
      <c r="F27" s="2">
        <v>2968</v>
      </c>
      <c r="G27" s="2">
        <v>35</v>
      </c>
      <c r="H27" s="2">
        <v>1387</v>
      </c>
      <c r="I27" s="2">
        <v>67</v>
      </c>
      <c r="J27" s="2">
        <v>2</v>
      </c>
      <c r="K27" s="2">
        <v>0</v>
      </c>
      <c r="L27" s="2">
        <v>0</v>
      </c>
      <c r="M27" s="2">
        <v>3</v>
      </c>
      <c r="N27" s="4">
        <f t="shared" si="0"/>
        <v>4466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5</v>
      </c>
      <c r="F28" s="3">
        <v>1998</v>
      </c>
      <c r="G28" s="3">
        <v>13</v>
      </c>
      <c r="H28" s="3">
        <v>907</v>
      </c>
      <c r="I28" s="3">
        <v>25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2948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2</v>
      </c>
      <c r="F30" s="3">
        <v>300</v>
      </c>
      <c r="G30" s="3">
        <v>0</v>
      </c>
      <c r="H30" s="3">
        <v>84</v>
      </c>
      <c r="I30" s="3">
        <v>2</v>
      </c>
      <c r="J30" s="3">
        <v>1</v>
      </c>
      <c r="K30" s="3">
        <v>0</v>
      </c>
      <c r="L30" s="3">
        <v>0</v>
      </c>
      <c r="M30" s="3">
        <v>1</v>
      </c>
      <c r="N30" s="5">
        <f t="shared" si="0"/>
        <v>390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60</v>
      </c>
      <c r="F31" s="4">
        <f t="shared" ref="F31:N32" si="1">F11+F13+F15+F17+F19+F21+F23+F25+F27+F29</f>
        <v>14888</v>
      </c>
      <c r="G31" s="4">
        <f t="shared" si="1"/>
        <v>145</v>
      </c>
      <c r="H31" s="4">
        <f t="shared" si="1"/>
        <v>6329</v>
      </c>
      <c r="I31" s="4">
        <f t="shared" si="1"/>
        <v>384</v>
      </c>
      <c r="J31" s="4">
        <f t="shared" si="1"/>
        <v>35</v>
      </c>
      <c r="K31" s="4">
        <f t="shared" si="1"/>
        <v>305</v>
      </c>
      <c r="L31" s="4">
        <f t="shared" si="1"/>
        <v>0</v>
      </c>
      <c r="M31" s="4">
        <f t="shared" si="1"/>
        <v>26</v>
      </c>
      <c r="N31" s="4">
        <f t="shared" si="1"/>
        <v>22172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215</v>
      </c>
      <c r="F32" s="5">
        <f t="shared" si="1"/>
        <v>22463</v>
      </c>
      <c r="G32" s="5">
        <f t="shared" si="1"/>
        <v>185</v>
      </c>
      <c r="H32" s="5">
        <f t="shared" si="1"/>
        <v>11800</v>
      </c>
      <c r="I32" s="5">
        <f t="shared" si="1"/>
        <v>563</v>
      </c>
      <c r="J32" s="5">
        <f t="shared" si="1"/>
        <v>46</v>
      </c>
      <c r="K32" s="5">
        <f t="shared" si="1"/>
        <v>385</v>
      </c>
      <c r="L32" s="5">
        <f t="shared" si="1"/>
        <v>1</v>
      </c>
      <c r="M32" s="5">
        <f t="shared" si="1"/>
        <v>44</v>
      </c>
      <c r="N32" s="5">
        <f t="shared" si="1"/>
        <v>35702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875</v>
      </c>
      <c r="F33" s="7">
        <v>12132</v>
      </c>
      <c r="G33" s="7">
        <v>146</v>
      </c>
      <c r="H33" s="7">
        <v>1644</v>
      </c>
      <c r="I33" s="7">
        <v>189</v>
      </c>
      <c r="J33" s="7">
        <v>44</v>
      </c>
      <c r="K33" s="7">
        <v>352</v>
      </c>
      <c r="L33" s="7">
        <v>3</v>
      </c>
      <c r="M33" s="7">
        <v>58</v>
      </c>
      <c r="N33" s="10">
        <f>SUM(E33:M33)</f>
        <v>15443</v>
      </c>
    </row>
    <row r="34" spans="1:14" x14ac:dyDescent="0.25">
      <c r="A34" s="49"/>
      <c r="B34" s="47"/>
      <c r="C34" s="53" t="s">
        <v>37</v>
      </c>
      <c r="D34" s="54"/>
      <c r="E34" s="8">
        <v>132</v>
      </c>
      <c r="F34" s="8">
        <v>9235</v>
      </c>
      <c r="G34" s="8">
        <v>89</v>
      </c>
      <c r="H34" s="8">
        <v>3563</v>
      </c>
      <c r="I34" s="8">
        <v>183</v>
      </c>
      <c r="J34" s="8">
        <v>21</v>
      </c>
      <c r="K34" s="8">
        <v>191</v>
      </c>
      <c r="L34" s="8">
        <v>1</v>
      </c>
      <c r="M34" s="8">
        <v>24</v>
      </c>
      <c r="N34" s="11">
        <f>SUM(E34:M34)</f>
        <v>13439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0.13108242303872888</v>
      </c>
      <c r="F35" s="13">
        <f t="shared" ref="F35:N35" si="2">F34/(F33+F34)</f>
        <v>0.4322085458885197</v>
      </c>
      <c r="G35" s="13">
        <f t="shared" si="2"/>
        <v>0.37872340425531914</v>
      </c>
      <c r="H35" s="13">
        <f t="shared" si="2"/>
        <v>0.68427117342039567</v>
      </c>
      <c r="I35" s="13">
        <f t="shared" si="2"/>
        <v>0.49193548387096775</v>
      </c>
      <c r="J35" s="13">
        <f t="shared" si="2"/>
        <v>0.32307692307692309</v>
      </c>
      <c r="K35" s="13">
        <f t="shared" si="2"/>
        <v>0.35174953959484345</v>
      </c>
      <c r="L35" s="13">
        <f t="shared" si="2"/>
        <v>0.25</v>
      </c>
      <c r="M35" s="13">
        <f t="shared" si="2"/>
        <v>0.29268292682926828</v>
      </c>
      <c r="N35" s="13">
        <f t="shared" si="2"/>
        <v>0.46530711169586592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998</v>
      </c>
      <c r="F36" s="9">
        <v>9034</v>
      </c>
      <c r="G36" s="9">
        <v>84</v>
      </c>
      <c r="H36" s="9">
        <v>3453</v>
      </c>
      <c r="I36" s="9">
        <v>176</v>
      </c>
      <c r="J36" s="9">
        <v>20</v>
      </c>
      <c r="K36" s="9">
        <v>178</v>
      </c>
      <c r="L36" s="9">
        <v>1</v>
      </c>
      <c r="M36" s="9">
        <v>23</v>
      </c>
      <c r="N36" s="12">
        <f>SUM(E36:M36)</f>
        <v>13967</v>
      </c>
    </row>
    <row r="37" spans="1:14" x14ac:dyDescent="0.25">
      <c r="A37" s="49"/>
      <c r="B37" s="47"/>
      <c r="C37" s="53" t="s">
        <v>37</v>
      </c>
      <c r="D37" s="54"/>
      <c r="E37" s="8">
        <v>135</v>
      </c>
      <c r="F37" s="8">
        <v>818</v>
      </c>
      <c r="G37" s="8">
        <v>4</v>
      </c>
      <c r="H37" s="8">
        <v>534</v>
      </c>
      <c r="I37" s="8">
        <v>38</v>
      </c>
      <c r="J37" s="8">
        <v>3</v>
      </c>
      <c r="K37" s="8">
        <v>36</v>
      </c>
      <c r="L37" s="8">
        <v>0</v>
      </c>
      <c r="M37" s="8">
        <v>1</v>
      </c>
      <c r="N37" s="11">
        <f>SUM(E37:M37)</f>
        <v>1569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0.11915269196822595</v>
      </c>
      <c r="F38" s="13">
        <f t="shared" ref="F38:N38" si="3">F37/(F37+F36)</f>
        <v>8.3028826634185954E-2</v>
      </c>
      <c r="G38" s="13">
        <f t="shared" si="3"/>
        <v>4.5454545454545456E-2</v>
      </c>
      <c r="H38" s="13">
        <f t="shared" si="3"/>
        <v>0.13393528969149737</v>
      </c>
      <c r="I38" s="13">
        <f t="shared" si="3"/>
        <v>0.17757009345794392</v>
      </c>
      <c r="J38" s="13">
        <f t="shared" si="3"/>
        <v>0.13043478260869565</v>
      </c>
      <c r="K38" s="13">
        <f t="shared" si="3"/>
        <v>0.16822429906542055</v>
      </c>
      <c r="L38" s="13">
        <f t="shared" si="3"/>
        <v>0</v>
      </c>
      <c r="M38" s="13">
        <f t="shared" si="3"/>
        <v>4.1666666666666664E-2</v>
      </c>
      <c r="N38" s="13">
        <f t="shared" si="3"/>
        <v>0.10099124613800206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56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1207</v>
      </c>
      <c r="F11" s="2">
        <v>21428</v>
      </c>
      <c r="G11" s="2">
        <v>916</v>
      </c>
      <c r="H11" s="2">
        <v>6795</v>
      </c>
      <c r="I11" s="2">
        <v>1049</v>
      </c>
      <c r="J11" s="2">
        <v>79</v>
      </c>
      <c r="K11" s="2">
        <v>510</v>
      </c>
      <c r="L11" s="2">
        <v>564</v>
      </c>
      <c r="M11" s="2">
        <v>110</v>
      </c>
      <c r="N11" s="4">
        <f>SUM(E11:M11)</f>
        <v>32658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626</v>
      </c>
      <c r="F12" s="3">
        <v>2754</v>
      </c>
      <c r="G12" s="3">
        <v>179</v>
      </c>
      <c r="H12" s="3">
        <v>872</v>
      </c>
      <c r="I12" s="3">
        <v>134</v>
      </c>
      <c r="J12" s="3">
        <v>22</v>
      </c>
      <c r="K12" s="3">
        <v>115</v>
      </c>
      <c r="L12" s="3">
        <v>72</v>
      </c>
      <c r="M12" s="3">
        <v>43</v>
      </c>
      <c r="N12" s="5">
        <f t="shared" ref="N12:N30" si="0">SUM(E12:M12)</f>
        <v>4817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790</v>
      </c>
      <c r="F13" s="2">
        <v>23871</v>
      </c>
      <c r="G13" s="2">
        <v>948</v>
      </c>
      <c r="H13" s="2">
        <v>10942</v>
      </c>
      <c r="I13" s="2">
        <v>1855</v>
      </c>
      <c r="J13" s="2">
        <v>227</v>
      </c>
      <c r="K13" s="2">
        <v>511</v>
      </c>
      <c r="L13" s="2">
        <v>2032</v>
      </c>
      <c r="M13" s="2">
        <v>238</v>
      </c>
      <c r="N13" s="4">
        <f t="shared" si="0"/>
        <v>41414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1256</v>
      </c>
      <c r="F14" s="3">
        <v>7197</v>
      </c>
      <c r="G14" s="3">
        <v>447</v>
      </c>
      <c r="H14" s="3">
        <v>4710</v>
      </c>
      <c r="I14" s="3">
        <v>976</v>
      </c>
      <c r="J14" s="3">
        <v>166</v>
      </c>
      <c r="K14" s="3">
        <v>403</v>
      </c>
      <c r="L14" s="3">
        <v>102</v>
      </c>
      <c r="M14" s="3">
        <v>82</v>
      </c>
      <c r="N14" s="5">
        <f t="shared" si="0"/>
        <v>15339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13</v>
      </c>
      <c r="F15" s="2">
        <v>196</v>
      </c>
      <c r="G15" s="2">
        <v>5</v>
      </c>
      <c r="H15" s="2">
        <v>129</v>
      </c>
      <c r="I15" s="2">
        <v>7</v>
      </c>
      <c r="J15" s="2">
        <v>1</v>
      </c>
      <c r="K15" s="2">
        <v>0</v>
      </c>
      <c r="L15" s="2">
        <v>0</v>
      </c>
      <c r="M15" s="2">
        <v>3</v>
      </c>
      <c r="N15" s="4">
        <f t="shared" si="0"/>
        <v>354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240</v>
      </c>
      <c r="F16" s="3">
        <v>6696</v>
      </c>
      <c r="G16" s="3">
        <v>332</v>
      </c>
      <c r="H16" s="3">
        <v>2428</v>
      </c>
      <c r="I16" s="3">
        <v>13</v>
      </c>
      <c r="J16" s="3">
        <v>127</v>
      </c>
      <c r="K16" s="3">
        <v>0</v>
      </c>
      <c r="L16" s="3">
        <v>0</v>
      </c>
      <c r="M16" s="3">
        <v>28</v>
      </c>
      <c r="N16" s="5">
        <f t="shared" si="0"/>
        <v>9864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2081</v>
      </c>
      <c r="F17" s="2">
        <v>62706</v>
      </c>
      <c r="G17" s="2">
        <v>3257</v>
      </c>
      <c r="H17" s="2">
        <v>25308</v>
      </c>
      <c r="I17" s="2">
        <v>4316</v>
      </c>
      <c r="J17" s="2">
        <v>459</v>
      </c>
      <c r="K17" s="2">
        <v>2775</v>
      </c>
      <c r="L17" s="2">
        <v>2829</v>
      </c>
      <c r="M17" s="2">
        <v>553</v>
      </c>
      <c r="N17" s="4">
        <f t="shared" si="0"/>
        <v>104284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3221</v>
      </c>
      <c r="F18" s="3">
        <v>22303</v>
      </c>
      <c r="G18" s="3">
        <v>1088</v>
      </c>
      <c r="H18" s="3">
        <v>9251</v>
      </c>
      <c r="I18" s="3">
        <v>1318</v>
      </c>
      <c r="J18" s="3">
        <v>143</v>
      </c>
      <c r="K18" s="3">
        <v>827</v>
      </c>
      <c r="L18" s="3">
        <v>187</v>
      </c>
      <c r="M18" s="3">
        <v>251</v>
      </c>
      <c r="N18" s="5">
        <f t="shared" si="0"/>
        <v>38589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1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891</v>
      </c>
      <c r="F20" s="3">
        <v>9257</v>
      </c>
      <c r="G20" s="3">
        <v>338</v>
      </c>
      <c r="H20" s="3">
        <v>1792</v>
      </c>
      <c r="I20" s="3">
        <v>79</v>
      </c>
      <c r="J20" s="3">
        <v>10</v>
      </c>
      <c r="K20" s="3">
        <v>0</v>
      </c>
      <c r="L20" s="3">
        <v>0</v>
      </c>
      <c r="M20" s="3">
        <v>9</v>
      </c>
      <c r="N20" s="5">
        <f t="shared" si="0"/>
        <v>12376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196</v>
      </c>
      <c r="F21" s="2">
        <v>22038</v>
      </c>
      <c r="G21" s="2">
        <v>1063</v>
      </c>
      <c r="H21" s="2">
        <v>11800</v>
      </c>
      <c r="I21" s="2">
        <v>3340</v>
      </c>
      <c r="J21" s="2">
        <v>293</v>
      </c>
      <c r="K21" s="2">
        <v>6867</v>
      </c>
      <c r="L21" s="2">
        <v>2</v>
      </c>
      <c r="M21" s="2">
        <v>128</v>
      </c>
      <c r="N21" s="4">
        <f t="shared" si="0"/>
        <v>45727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707</v>
      </c>
      <c r="F22" s="3">
        <v>12284</v>
      </c>
      <c r="G22" s="3">
        <v>838</v>
      </c>
      <c r="H22" s="3">
        <v>8227</v>
      </c>
      <c r="I22" s="3">
        <v>3745</v>
      </c>
      <c r="J22" s="3">
        <v>422</v>
      </c>
      <c r="K22" s="3">
        <v>4800</v>
      </c>
      <c r="L22" s="3">
        <v>7</v>
      </c>
      <c r="M22" s="3">
        <v>137</v>
      </c>
      <c r="N22" s="5">
        <f t="shared" si="0"/>
        <v>31167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139</v>
      </c>
      <c r="F23" s="2">
        <v>10594</v>
      </c>
      <c r="G23" s="2">
        <v>551</v>
      </c>
      <c r="H23" s="2">
        <v>6378</v>
      </c>
      <c r="I23" s="2">
        <v>971</v>
      </c>
      <c r="J23" s="2">
        <v>90</v>
      </c>
      <c r="K23" s="2">
        <v>0</v>
      </c>
      <c r="L23" s="2">
        <v>343</v>
      </c>
      <c r="M23" s="2">
        <v>76</v>
      </c>
      <c r="N23" s="4">
        <f t="shared" si="0"/>
        <v>19142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136</v>
      </c>
      <c r="F24" s="3">
        <v>5164</v>
      </c>
      <c r="G24" s="3">
        <v>452</v>
      </c>
      <c r="H24" s="3">
        <v>2759</v>
      </c>
      <c r="I24" s="3">
        <v>967</v>
      </c>
      <c r="J24" s="3">
        <v>84</v>
      </c>
      <c r="K24" s="3">
        <v>1</v>
      </c>
      <c r="L24" s="3">
        <v>20</v>
      </c>
      <c r="M24" s="3">
        <v>21</v>
      </c>
      <c r="N24" s="5">
        <f t="shared" si="0"/>
        <v>9604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415</v>
      </c>
      <c r="F25" s="2">
        <v>6019</v>
      </c>
      <c r="G25" s="2">
        <v>473</v>
      </c>
      <c r="H25" s="2">
        <v>3197</v>
      </c>
      <c r="I25" s="2">
        <v>686</v>
      </c>
      <c r="J25" s="2">
        <v>109</v>
      </c>
      <c r="K25" s="2">
        <v>723</v>
      </c>
      <c r="L25" s="2">
        <v>51</v>
      </c>
      <c r="M25" s="2">
        <v>27</v>
      </c>
      <c r="N25" s="4">
        <f t="shared" si="0"/>
        <v>11700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1462</v>
      </c>
      <c r="F26" s="3">
        <v>29178</v>
      </c>
      <c r="G26" s="3">
        <v>1599</v>
      </c>
      <c r="H26" s="3">
        <v>11883</v>
      </c>
      <c r="I26" s="3">
        <v>1366</v>
      </c>
      <c r="J26" s="3">
        <v>154</v>
      </c>
      <c r="K26" s="3">
        <v>1297</v>
      </c>
      <c r="L26" s="3">
        <v>29</v>
      </c>
      <c r="M26" s="3">
        <v>92</v>
      </c>
      <c r="N26" s="5">
        <f t="shared" si="0"/>
        <v>47060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338</v>
      </c>
      <c r="F27" s="2">
        <v>65796</v>
      </c>
      <c r="G27" s="2">
        <v>3328</v>
      </c>
      <c r="H27" s="2">
        <v>30578</v>
      </c>
      <c r="I27" s="2">
        <v>3287</v>
      </c>
      <c r="J27" s="2">
        <v>236</v>
      </c>
      <c r="K27" s="2">
        <v>0</v>
      </c>
      <c r="L27" s="2">
        <v>48</v>
      </c>
      <c r="M27" s="2">
        <v>62</v>
      </c>
      <c r="N27" s="4">
        <f t="shared" si="0"/>
        <v>103673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251</v>
      </c>
      <c r="F28" s="3">
        <v>4867</v>
      </c>
      <c r="G28" s="3">
        <v>260</v>
      </c>
      <c r="H28" s="3">
        <v>2251</v>
      </c>
      <c r="I28" s="3">
        <v>332</v>
      </c>
      <c r="J28" s="3">
        <v>61</v>
      </c>
      <c r="K28" s="3">
        <v>0</v>
      </c>
      <c r="L28" s="3">
        <v>1</v>
      </c>
      <c r="M28" s="3">
        <v>12</v>
      </c>
      <c r="N28" s="5">
        <f t="shared" si="0"/>
        <v>8035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8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1383</v>
      </c>
      <c r="F30" s="3">
        <v>1570</v>
      </c>
      <c r="G30" s="3">
        <v>379</v>
      </c>
      <c r="H30" s="3">
        <v>879</v>
      </c>
      <c r="I30" s="3">
        <v>772</v>
      </c>
      <c r="J30" s="3">
        <v>238</v>
      </c>
      <c r="K30" s="3">
        <v>69</v>
      </c>
      <c r="L30" s="3">
        <v>7</v>
      </c>
      <c r="M30" s="3">
        <v>76</v>
      </c>
      <c r="N30" s="5">
        <f t="shared" si="0"/>
        <v>5373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5187</v>
      </c>
      <c r="F31" s="4">
        <f t="shared" ref="F31:N32" si="1">F11+F13+F15+F17+F19+F21+F23+F25+F27+F29</f>
        <v>212649</v>
      </c>
      <c r="G31" s="4">
        <f t="shared" si="1"/>
        <v>10541</v>
      </c>
      <c r="H31" s="4">
        <f t="shared" si="1"/>
        <v>95127</v>
      </c>
      <c r="I31" s="4">
        <f t="shared" si="1"/>
        <v>15511</v>
      </c>
      <c r="J31" s="4">
        <f t="shared" si="1"/>
        <v>1494</v>
      </c>
      <c r="K31" s="4">
        <f t="shared" si="1"/>
        <v>11386</v>
      </c>
      <c r="L31" s="4">
        <f t="shared" si="1"/>
        <v>5869</v>
      </c>
      <c r="M31" s="4">
        <f t="shared" si="1"/>
        <v>1197</v>
      </c>
      <c r="N31" s="4">
        <f t="shared" si="1"/>
        <v>358961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10173</v>
      </c>
      <c r="F32" s="5">
        <f t="shared" si="1"/>
        <v>101270</v>
      </c>
      <c r="G32" s="5">
        <f t="shared" si="1"/>
        <v>5912</v>
      </c>
      <c r="H32" s="5">
        <f t="shared" si="1"/>
        <v>45052</v>
      </c>
      <c r="I32" s="5">
        <f t="shared" si="1"/>
        <v>9702</v>
      </c>
      <c r="J32" s="5">
        <f t="shared" si="1"/>
        <v>1427</v>
      </c>
      <c r="K32" s="5">
        <f t="shared" si="1"/>
        <v>7512</v>
      </c>
      <c r="L32" s="5">
        <f t="shared" si="1"/>
        <v>425</v>
      </c>
      <c r="M32" s="5">
        <f t="shared" si="1"/>
        <v>751</v>
      </c>
      <c r="N32" s="5">
        <f t="shared" si="1"/>
        <v>182224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33376</v>
      </c>
      <c r="F33" s="7">
        <v>339896</v>
      </c>
      <c r="G33" s="7">
        <v>22669</v>
      </c>
      <c r="H33" s="7">
        <v>95957</v>
      </c>
      <c r="I33" s="7">
        <v>20523</v>
      </c>
      <c r="J33" s="7">
        <v>1737</v>
      </c>
      <c r="K33" s="7">
        <v>16203</v>
      </c>
      <c r="L33" s="7">
        <v>8285</v>
      </c>
      <c r="M33" s="7">
        <v>2305</v>
      </c>
      <c r="N33" s="10">
        <f>SUM(E33:M33)</f>
        <v>540951</v>
      </c>
    </row>
    <row r="34" spans="1:14" x14ac:dyDescent="0.25">
      <c r="A34" s="49"/>
      <c r="B34" s="47"/>
      <c r="C34" s="53" t="s">
        <v>37</v>
      </c>
      <c r="D34" s="54"/>
      <c r="E34" s="8">
        <v>5568</v>
      </c>
      <c r="F34" s="8">
        <v>61207</v>
      </c>
      <c r="G34" s="8">
        <v>3694</v>
      </c>
      <c r="H34" s="8">
        <v>24767</v>
      </c>
      <c r="I34" s="8">
        <v>5308</v>
      </c>
      <c r="J34" s="8">
        <v>630</v>
      </c>
      <c r="K34" s="8">
        <v>4033</v>
      </c>
      <c r="L34" s="8">
        <v>200</v>
      </c>
      <c r="M34" s="8">
        <v>360</v>
      </c>
      <c r="N34" s="11">
        <f>SUM(E34:M34)</f>
        <v>105767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0.142974527526705</v>
      </c>
      <c r="F35" s="13">
        <f t="shared" ref="F35:N35" si="2">F34/(F33+F34)</f>
        <v>0.15259671455960189</v>
      </c>
      <c r="G35" s="13">
        <f t="shared" si="2"/>
        <v>0.14012062360125935</v>
      </c>
      <c r="H35" s="13">
        <f t="shared" si="2"/>
        <v>0.20515390477452702</v>
      </c>
      <c r="I35" s="13">
        <f t="shared" si="2"/>
        <v>0.2054895280864078</v>
      </c>
      <c r="J35" s="13">
        <f t="shared" si="2"/>
        <v>0.26615969581749049</v>
      </c>
      <c r="K35" s="13">
        <f t="shared" si="2"/>
        <v>0.19929828029254792</v>
      </c>
      <c r="L35" s="13">
        <f t="shared" si="2"/>
        <v>2.357100766057749E-2</v>
      </c>
      <c r="M35" s="13">
        <f t="shared" si="2"/>
        <v>0.1350844277673546</v>
      </c>
      <c r="N35" s="13">
        <f t="shared" si="2"/>
        <v>0.16354423411749788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5359</v>
      </c>
      <c r="F36" s="9">
        <v>60005</v>
      </c>
      <c r="G36" s="9">
        <v>3607</v>
      </c>
      <c r="H36" s="9">
        <v>24225</v>
      </c>
      <c r="I36" s="9">
        <v>5250</v>
      </c>
      <c r="J36" s="9">
        <v>626</v>
      </c>
      <c r="K36" s="9">
        <v>3900</v>
      </c>
      <c r="L36" s="9">
        <v>165</v>
      </c>
      <c r="M36" s="9">
        <v>344</v>
      </c>
      <c r="N36" s="12">
        <f>SUM(E36:M36)</f>
        <v>103481</v>
      </c>
    </row>
    <row r="37" spans="1:14" x14ac:dyDescent="0.25">
      <c r="A37" s="49"/>
      <c r="B37" s="47"/>
      <c r="C37" s="53" t="s">
        <v>37</v>
      </c>
      <c r="D37" s="54"/>
      <c r="E37" s="8">
        <v>206</v>
      </c>
      <c r="F37" s="8">
        <v>2644</v>
      </c>
      <c r="G37" s="8">
        <v>137</v>
      </c>
      <c r="H37" s="8">
        <v>1331</v>
      </c>
      <c r="I37" s="8">
        <v>376</v>
      </c>
      <c r="J37" s="8">
        <v>56</v>
      </c>
      <c r="K37" s="8">
        <v>498</v>
      </c>
      <c r="L37" s="8">
        <v>2</v>
      </c>
      <c r="M37" s="8">
        <v>12</v>
      </c>
      <c r="N37" s="11">
        <f>SUM(E37:M37)</f>
        <v>5262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3.7017070979335133E-2</v>
      </c>
      <c r="F38" s="13">
        <f t="shared" ref="F38:N38" si="3">F37/(F37+F36)</f>
        <v>4.2203387125093778E-2</v>
      </c>
      <c r="G38" s="13">
        <f t="shared" si="3"/>
        <v>3.6591880341880344E-2</v>
      </c>
      <c r="H38" s="13">
        <f t="shared" si="3"/>
        <v>5.2081702926905622E-2</v>
      </c>
      <c r="I38" s="13">
        <f t="shared" si="3"/>
        <v>6.6832563099893355E-2</v>
      </c>
      <c r="J38" s="13">
        <f t="shared" si="3"/>
        <v>8.2111436950146624E-2</v>
      </c>
      <c r="K38" s="13">
        <f t="shared" si="3"/>
        <v>0.11323328785811733</v>
      </c>
      <c r="L38" s="13">
        <f t="shared" si="3"/>
        <v>1.1976047904191617E-2</v>
      </c>
      <c r="M38" s="13">
        <f t="shared" si="3"/>
        <v>3.3707865168539325E-2</v>
      </c>
      <c r="N38" s="13">
        <f t="shared" si="3"/>
        <v>4.8389321611506025E-2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24" sqref="P24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57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261</v>
      </c>
      <c r="F11" s="2">
        <v>12369</v>
      </c>
      <c r="G11" s="2">
        <v>608</v>
      </c>
      <c r="H11" s="2">
        <v>6389</v>
      </c>
      <c r="I11" s="2">
        <v>727</v>
      </c>
      <c r="J11" s="2">
        <v>18</v>
      </c>
      <c r="K11" s="2">
        <v>569</v>
      </c>
      <c r="L11" s="2">
        <v>804</v>
      </c>
      <c r="M11" s="2">
        <v>249</v>
      </c>
      <c r="N11" s="4">
        <f>SUM(E11:M11)</f>
        <v>21994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127</v>
      </c>
      <c r="F12" s="3">
        <v>1352</v>
      </c>
      <c r="G12" s="3">
        <v>56</v>
      </c>
      <c r="H12" s="3">
        <v>537</v>
      </c>
      <c r="I12" s="3">
        <v>120</v>
      </c>
      <c r="J12" s="3">
        <v>7</v>
      </c>
      <c r="K12" s="3">
        <v>88</v>
      </c>
      <c r="L12" s="3">
        <v>184</v>
      </c>
      <c r="M12" s="3">
        <v>46</v>
      </c>
      <c r="N12" s="5">
        <f t="shared" ref="N12:N30" si="0">SUM(E12:M12)</f>
        <v>2517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273</v>
      </c>
      <c r="F13" s="2">
        <v>13475</v>
      </c>
      <c r="G13" s="2">
        <v>719</v>
      </c>
      <c r="H13" s="2">
        <v>11759</v>
      </c>
      <c r="I13" s="2">
        <v>1374</v>
      </c>
      <c r="J13" s="2">
        <v>68</v>
      </c>
      <c r="K13" s="2">
        <v>1049</v>
      </c>
      <c r="L13" s="2">
        <v>1184</v>
      </c>
      <c r="M13" s="2">
        <v>337</v>
      </c>
      <c r="N13" s="4">
        <f t="shared" si="0"/>
        <v>30238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243</v>
      </c>
      <c r="F14" s="3">
        <v>2325</v>
      </c>
      <c r="G14" s="3">
        <v>131</v>
      </c>
      <c r="H14" s="3">
        <v>2137</v>
      </c>
      <c r="I14" s="3">
        <v>423</v>
      </c>
      <c r="J14" s="3">
        <v>27</v>
      </c>
      <c r="K14" s="3">
        <v>152</v>
      </c>
      <c r="L14" s="3">
        <v>137</v>
      </c>
      <c r="M14" s="3">
        <v>66</v>
      </c>
      <c r="N14" s="5">
        <f t="shared" si="0"/>
        <v>5641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12</v>
      </c>
      <c r="F15" s="2">
        <v>101</v>
      </c>
      <c r="G15" s="2">
        <v>4</v>
      </c>
      <c r="H15" s="2">
        <v>36</v>
      </c>
      <c r="I15" s="2">
        <v>2</v>
      </c>
      <c r="J15" s="2">
        <v>0</v>
      </c>
      <c r="K15" s="2">
        <v>0</v>
      </c>
      <c r="L15" s="2">
        <v>1</v>
      </c>
      <c r="M15" s="2">
        <v>9</v>
      </c>
      <c r="N15" s="4">
        <f t="shared" si="0"/>
        <v>165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109</v>
      </c>
      <c r="F16" s="3">
        <v>2381</v>
      </c>
      <c r="G16" s="3">
        <v>71</v>
      </c>
      <c r="H16" s="3">
        <v>701</v>
      </c>
      <c r="I16" s="3">
        <v>12</v>
      </c>
      <c r="J16" s="3">
        <v>8</v>
      </c>
      <c r="K16" s="3">
        <v>0</v>
      </c>
      <c r="L16" s="3">
        <v>1</v>
      </c>
      <c r="M16" s="3">
        <v>42</v>
      </c>
      <c r="N16" s="5">
        <f t="shared" si="0"/>
        <v>3325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827</v>
      </c>
      <c r="F17" s="2">
        <v>42417</v>
      </c>
      <c r="G17" s="2">
        <v>2070</v>
      </c>
      <c r="H17" s="2">
        <v>24481</v>
      </c>
      <c r="I17" s="2">
        <v>3304</v>
      </c>
      <c r="J17" s="2">
        <v>97</v>
      </c>
      <c r="K17" s="2">
        <v>2035</v>
      </c>
      <c r="L17" s="2">
        <v>1515</v>
      </c>
      <c r="M17" s="2">
        <v>1564</v>
      </c>
      <c r="N17" s="4">
        <f t="shared" si="0"/>
        <v>78310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869</v>
      </c>
      <c r="F18" s="3">
        <v>9254</v>
      </c>
      <c r="G18" s="3">
        <v>345</v>
      </c>
      <c r="H18" s="3">
        <v>5742</v>
      </c>
      <c r="I18" s="3">
        <v>1073</v>
      </c>
      <c r="J18" s="3">
        <v>50</v>
      </c>
      <c r="K18" s="3">
        <v>615</v>
      </c>
      <c r="L18" s="3">
        <v>478</v>
      </c>
      <c r="M18" s="3">
        <v>254</v>
      </c>
      <c r="N18" s="5">
        <f t="shared" si="0"/>
        <v>18680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4">
        <f t="shared" si="0"/>
        <v>2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156</v>
      </c>
      <c r="F20" s="3">
        <v>4079</v>
      </c>
      <c r="G20" s="3">
        <v>194</v>
      </c>
      <c r="H20" s="3">
        <v>960</v>
      </c>
      <c r="I20" s="3">
        <v>20</v>
      </c>
      <c r="J20" s="3">
        <v>2</v>
      </c>
      <c r="K20" s="3">
        <v>0</v>
      </c>
      <c r="L20" s="3">
        <v>0</v>
      </c>
      <c r="M20" s="3">
        <v>68</v>
      </c>
      <c r="N20" s="5">
        <f t="shared" si="0"/>
        <v>5479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58</v>
      </c>
      <c r="F21" s="2">
        <v>10066</v>
      </c>
      <c r="G21" s="2">
        <v>427</v>
      </c>
      <c r="H21" s="2">
        <v>6174</v>
      </c>
      <c r="I21" s="2">
        <v>1073</v>
      </c>
      <c r="J21" s="2">
        <v>53</v>
      </c>
      <c r="K21" s="2">
        <v>2007</v>
      </c>
      <c r="L21" s="2">
        <v>34</v>
      </c>
      <c r="M21" s="2">
        <v>682</v>
      </c>
      <c r="N21" s="4">
        <f t="shared" si="0"/>
        <v>20574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105</v>
      </c>
      <c r="F22" s="3">
        <v>6033</v>
      </c>
      <c r="G22" s="3">
        <v>246</v>
      </c>
      <c r="H22" s="3">
        <v>3949</v>
      </c>
      <c r="I22" s="3">
        <v>1227</v>
      </c>
      <c r="J22" s="3">
        <v>113</v>
      </c>
      <c r="K22" s="3">
        <v>1844</v>
      </c>
      <c r="L22" s="3">
        <v>65</v>
      </c>
      <c r="M22" s="3">
        <v>353</v>
      </c>
      <c r="N22" s="5">
        <f t="shared" si="0"/>
        <v>13935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7</v>
      </c>
      <c r="F23" s="2">
        <v>800</v>
      </c>
      <c r="G23" s="2">
        <v>56</v>
      </c>
      <c r="H23" s="2">
        <v>623</v>
      </c>
      <c r="I23" s="2">
        <v>57</v>
      </c>
      <c r="J23" s="2">
        <v>4</v>
      </c>
      <c r="K23" s="2">
        <v>0</v>
      </c>
      <c r="L23" s="2">
        <v>74</v>
      </c>
      <c r="M23" s="2">
        <v>118</v>
      </c>
      <c r="N23" s="4">
        <f t="shared" si="0"/>
        <v>1739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10</v>
      </c>
      <c r="F24" s="3">
        <v>1030</v>
      </c>
      <c r="G24" s="3">
        <v>82</v>
      </c>
      <c r="H24" s="3">
        <v>1054</v>
      </c>
      <c r="I24" s="3">
        <v>406</v>
      </c>
      <c r="J24" s="3">
        <v>22</v>
      </c>
      <c r="K24" s="3">
        <v>0</v>
      </c>
      <c r="L24" s="3">
        <v>35</v>
      </c>
      <c r="M24" s="3">
        <v>148</v>
      </c>
      <c r="N24" s="5">
        <f t="shared" si="0"/>
        <v>2787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18</v>
      </c>
      <c r="F25" s="2">
        <v>1088</v>
      </c>
      <c r="G25" s="2">
        <v>70</v>
      </c>
      <c r="H25" s="2">
        <v>594</v>
      </c>
      <c r="I25" s="2">
        <v>34</v>
      </c>
      <c r="J25" s="2">
        <v>4</v>
      </c>
      <c r="K25" s="2">
        <v>25</v>
      </c>
      <c r="L25" s="2">
        <v>897</v>
      </c>
      <c r="M25" s="2">
        <v>151</v>
      </c>
      <c r="N25" s="4">
        <f t="shared" si="0"/>
        <v>2881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470</v>
      </c>
      <c r="F26" s="3">
        <v>13684</v>
      </c>
      <c r="G26" s="3">
        <v>684</v>
      </c>
      <c r="H26" s="3">
        <v>6916</v>
      </c>
      <c r="I26" s="3">
        <v>662</v>
      </c>
      <c r="J26" s="3">
        <v>63</v>
      </c>
      <c r="K26" s="3">
        <v>471</v>
      </c>
      <c r="L26" s="3">
        <v>120</v>
      </c>
      <c r="M26" s="3">
        <v>541</v>
      </c>
      <c r="N26" s="5">
        <f t="shared" si="0"/>
        <v>23611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93</v>
      </c>
      <c r="F27" s="2">
        <v>17486</v>
      </c>
      <c r="G27" s="2">
        <v>829</v>
      </c>
      <c r="H27" s="2">
        <v>9444</v>
      </c>
      <c r="I27" s="2">
        <v>843</v>
      </c>
      <c r="J27" s="2">
        <v>24</v>
      </c>
      <c r="K27" s="2">
        <v>0</v>
      </c>
      <c r="L27" s="2">
        <v>86</v>
      </c>
      <c r="M27" s="2">
        <v>554</v>
      </c>
      <c r="N27" s="4">
        <f t="shared" si="0"/>
        <v>29359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191</v>
      </c>
      <c r="F28" s="3">
        <v>1520</v>
      </c>
      <c r="G28" s="3">
        <v>77</v>
      </c>
      <c r="H28" s="3">
        <v>906</v>
      </c>
      <c r="I28" s="3">
        <v>137</v>
      </c>
      <c r="J28" s="3">
        <v>6</v>
      </c>
      <c r="K28" s="3">
        <v>0</v>
      </c>
      <c r="L28" s="3">
        <v>10</v>
      </c>
      <c r="M28" s="3">
        <v>80</v>
      </c>
      <c r="N28" s="5">
        <f t="shared" si="0"/>
        <v>2927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4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588</v>
      </c>
      <c r="F30" s="3">
        <v>1256</v>
      </c>
      <c r="G30" s="3">
        <v>83</v>
      </c>
      <c r="H30" s="3">
        <v>899</v>
      </c>
      <c r="I30" s="3">
        <v>479</v>
      </c>
      <c r="J30" s="3">
        <v>82</v>
      </c>
      <c r="K30" s="3">
        <v>41</v>
      </c>
      <c r="L30" s="3">
        <v>19</v>
      </c>
      <c r="M30" s="3">
        <v>162</v>
      </c>
      <c r="N30" s="5">
        <f t="shared" si="0"/>
        <v>3609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1553</v>
      </c>
      <c r="F31" s="4">
        <f t="shared" ref="F31:N32" si="1">F11+F13+F15+F17+F19+F21+F23+F25+F27+F29</f>
        <v>97802</v>
      </c>
      <c r="G31" s="4">
        <f t="shared" si="1"/>
        <v>4783</v>
      </c>
      <c r="H31" s="4">
        <f t="shared" si="1"/>
        <v>59501</v>
      </c>
      <c r="I31" s="4">
        <f t="shared" si="1"/>
        <v>7414</v>
      </c>
      <c r="J31" s="4">
        <f t="shared" si="1"/>
        <v>268</v>
      </c>
      <c r="K31" s="4">
        <f t="shared" si="1"/>
        <v>5685</v>
      </c>
      <c r="L31" s="4">
        <f t="shared" si="1"/>
        <v>4595</v>
      </c>
      <c r="M31" s="4">
        <f t="shared" si="1"/>
        <v>3665</v>
      </c>
      <c r="N31" s="4">
        <f t="shared" si="1"/>
        <v>185266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2868</v>
      </c>
      <c r="F32" s="5">
        <f t="shared" si="1"/>
        <v>42914</v>
      </c>
      <c r="G32" s="5">
        <f t="shared" si="1"/>
        <v>1969</v>
      </c>
      <c r="H32" s="5">
        <f t="shared" si="1"/>
        <v>23801</v>
      </c>
      <c r="I32" s="5">
        <f t="shared" si="1"/>
        <v>4559</v>
      </c>
      <c r="J32" s="5">
        <f t="shared" si="1"/>
        <v>380</v>
      </c>
      <c r="K32" s="5">
        <f t="shared" si="1"/>
        <v>3211</v>
      </c>
      <c r="L32" s="5">
        <f t="shared" si="1"/>
        <v>1049</v>
      </c>
      <c r="M32" s="5">
        <f t="shared" si="1"/>
        <v>1760</v>
      </c>
      <c r="N32" s="5">
        <f t="shared" si="1"/>
        <v>82511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13827</v>
      </c>
      <c r="F33" s="7">
        <v>211557</v>
      </c>
      <c r="G33" s="7">
        <v>8744</v>
      </c>
      <c r="H33" s="7">
        <v>69314</v>
      </c>
      <c r="I33" s="7">
        <v>11123</v>
      </c>
      <c r="J33" s="7">
        <v>1106</v>
      </c>
      <c r="K33" s="7">
        <v>8768</v>
      </c>
      <c r="L33" s="7">
        <v>14972</v>
      </c>
      <c r="M33" s="7">
        <v>7718</v>
      </c>
      <c r="N33" s="10">
        <f>SUM(E33:M33)</f>
        <v>347129</v>
      </c>
    </row>
    <row r="34" spans="1:14" x14ac:dyDescent="0.25">
      <c r="A34" s="49"/>
      <c r="B34" s="47"/>
      <c r="C34" s="53" t="s">
        <v>37</v>
      </c>
      <c r="D34" s="54"/>
      <c r="E34" s="8">
        <v>1814</v>
      </c>
      <c r="F34" s="8">
        <v>29921</v>
      </c>
      <c r="G34" s="8">
        <v>1358</v>
      </c>
      <c r="H34" s="8">
        <v>15241</v>
      </c>
      <c r="I34" s="8">
        <v>2702</v>
      </c>
      <c r="J34" s="8">
        <v>249</v>
      </c>
      <c r="K34" s="8">
        <v>2078</v>
      </c>
      <c r="L34" s="8">
        <v>640</v>
      </c>
      <c r="M34" s="8">
        <v>1021</v>
      </c>
      <c r="N34" s="11">
        <f>SUM(E34:M34)</f>
        <v>55024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0.11597723930694968</v>
      </c>
      <c r="F35" s="13">
        <f t="shared" ref="F35:N35" si="2">F34/(F33+F34)</f>
        <v>0.12390776799542816</v>
      </c>
      <c r="G35" s="13">
        <f t="shared" si="2"/>
        <v>0.13442882597505446</v>
      </c>
      <c r="H35" s="13">
        <f t="shared" si="2"/>
        <v>0.18024954171840812</v>
      </c>
      <c r="I35" s="13">
        <f t="shared" si="2"/>
        <v>0.19544303797468354</v>
      </c>
      <c r="J35" s="13">
        <f t="shared" si="2"/>
        <v>0.18376383763837639</v>
      </c>
      <c r="K35" s="13">
        <f t="shared" si="2"/>
        <v>0.1915913700903559</v>
      </c>
      <c r="L35" s="13">
        <f t="shared" si="2"/>
        <v>4.0994107097104791E-2</v>
      </c>
      <c r="M35" s="13">
        <f t="shared" si="2"/>
        <v>0.11683258954113743</v>
      </c>
      <c r="N35" s="13">
        <f t="shared" si="2"/>
        <v>0.13682354725688978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1711</v>
      </c>
      <c r="F36" s="9">
        <v>29208</v>
      </c>
      <c r="G36" s="9">
        <v>1332</v>
      </c>
      <c r="H36" s="9">
        <v>14856</v>
      </c>
      <c r="I36" s="9">
        <v>2631</v>
      </c>
      <c r="J36" s="9">
        <v>245</v>
      </c>
      <c r="K36" s="9">
        <v>1997</v>
      </c>
      <c r="L36" s="9">
        <v>625</v>
      </c>
      <c r="M36" s="9">
        <v>1003</v>
      </c>
      <c r="N36" s="12">
        <f>SUM(E36:M36)</f>
        <v>53608</v>
      </c>
    </row>
    <row r="37" spans="1:14" x14ac:dyDescent="0.25">
      <c r="A37" s="49"/>
      <c r="B37" s="47"/>
      <c r="C37" s="53" t="s">
        <v>37</v>
      </c>
      <c r="D37" s="54"/>
      <c r="E37" s="8">
        <v>74</v>
      </c>
      <c r="F37" s="8">
        <v>1485</v>
      </c>
      <c r="G37" s="8">
        <v>66</v>
      </c>
      <c r="H37" s="8">
        <v>824</v>
      </c>
      <c r="I37" s="8">
        <v>130</v>
      </c>
      <c r="J37" s="8">
        <v>27</v>
      </c>
      <c r="K37" s="8">
        <v>287</v>
      </c>
      <c r="L37" s="8">
        <v>7</v>
      </c>
      <c r="M37" s="8">
        <v>34</v>
      </c>
      <c r="N37" s="11">
        <f>SUM(E37:M37)</f>
        <v>2934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4.145658263305322E-2</v>
      </c>
      <c r="F38" s="13">
        <f t="shared" ref="F38:N38" si="3">F37/(F37+F36)</f>
        <v>4.8382367315022969E-2</v>
      </c>
      <c r="G38" s="13">
        <f t="shared" si="3"/>
        <v>4.7210300429184553E-2</v>
      </c>
      <c r="H38" s="13">
        <f t="shared" si="3"/>
        <v>5.2551020408163264E-2</v>
      </c>
      <c r="I38" s="13">
        <f t="shared" si="3"/>
        <v>4.7084389713871785E-2</v>
      </c>
      <c r="J38" s="13">
        <f t="shared" si="3"/>
        <v>9.9264705882352935E-2</v>
      </c>
      <c r="K38" s="13">
        <f t="shared" si="3"/>
        <v>0.12565674255691769</v>
      </c>
      <c r="L38" s="13">
        <f t="shared" si="3"/>
        <v>1.1075949367088608E-2</v>
      </c>
      <c r="M38" s="13">
        <f t="shared" si="3"/>
        <v>3.2786885245901641E-2</v>
      </c>
      <c r="N38" s="13">
        <f t="shared" si="3"/>
        <v>5.1890629974178488E-2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30" sqref="P30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58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268</v>
      </c>
      <c r="F11" s="2">
        <v>16458</v>
      </c>
      <c r="G11" s="2">
        <v>56</v>
      </c>
      <c r="H11" s="2">
        <v>1768</v>
      </c>
      <c r="I11" s="2">
        <v>645</v>
      </c>
      <c r="J11" s="2">
        <v>52</v>
      </c>
      <c r="K11" s="2">
        <v>191</v>
      </c>
      <c r="L11" s="2">
        <v>202</v>
      </c>
      <c r="M11" s="2">
        <v>25</v>
      </c>
      <c r="N11" s="4">
        <f>SUM(E11:M11)</f>
        <v>19665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623</v>
      </c>
      <c r="F12" s="3">
        <v>2668</v>
      </c>
      <c r="G12" s="3">
        <v>23</v>
      </c>
      <c r="H12" s="3">
        <v>346</v>
      </c>
      <c r="I12" s="3">
        <v>147</v>
      </c>
      <c r="J12" s="3">
        <v>14</v>
      </c>
      <c r="K12" s="3">
        <v>163</v>
      </c>
      <c r="L12" s="3">
        <v>75</v>
      </c>
      <c r="M12" s="3">
        <v>85</v>
      </c>
      <c r="N12" s="5">
        <f t="shared" ref="N12:N30" si="0">SUM(E12:M12)</f>
        <v>4144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600</v>
      </c>
      <c r="F13" s="2">
        <v>31845</v>
      </c>
      <c r="G13" s="2">
        <v>242</v>
      </c>
      <c r="H13" s="2">
        <v>6519</v>
      </c>
      <c r="I13" s="2">
        <v>2353</v>
      </c>
      <c r="J13" s="2">
        <v>454</v>
      </c>
      <c r="K13" s="2">
        <v>354</v>
      </c>
      <c r="L13" s="2">
        <v>553</v>
      </c>
      <c r="M13" s="2">
        <v>64</v>
      </c>
      <c r="N13" s="4">
        <f t="shared" si="0"/>
        <v>42984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569</v>
      </c>
      <c r="F14" s="3">
        <v>5333</v>
      </c>
      <c r="G14" s="3">
        <v>43</v>
      </c>
      <c r="H14" s="3">
        <v>1361</v>
      </c>
      <c r="I14" s="3">
        <v>454</v>
      </c>
      <c r="J14" s="3">
        <v>34</v>
      </c>
      <c r="K14" s="3">
        <v>155</v>
      </c>
      <c r="L14" s="3">
        <v>48</v>
      </c>
      <c r="M14" s="3">
        <v>17</v>
      </c>
      <c r="N14" s="5">
        <f t="shared" si="0"/>
        <v>8014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48</v>
      </c>
      <c r="F15" s="2">
        <v>428</v>
      </c>
      <c r="G15" s="2">
        <v>1</v>
      </c>
      <c r="H15" s="2">
        <v>157</v>
      </c>
      <c r="I15" s="2">
        <v>33</v>
      </c>
      <c r="J15" s="2">
        <v>26</v>
      </c>
      <c r="K15" s="2">
        <v>0</v>
      </c>
      <c r="L15" s="2">
        <v>0</v>
      </c>
      <c r="M15" s="2">
        <v>0</v>
      </c>
      <c r="N15" s="4">
        <f t="shared" si="0"/>
        <v>693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106</v>
      </c>
      <c r="F16" s="3">
        <v>4033</v>
      </c>
      <c r="G16" s="3">
        <v>28</v>
      </c>
      <c r="H16" s="3">
        <v>302</v>
      </c>
      <c r="I16" s="3">
        <v>8</v>
      </c>
      <c r="J16" s="3">
        <v>20</v>
      </c>
      <c r="K16" s="3">
        <v>0</v>
      </c>
      <c r="L16" s="3">
        <v>0</v>
      </c>
      <c r="M16" s="3">
        <v>9</v>
      </c>
      <c r="N16" s="5">
        <f t="shared" si="0"/>
        <v>4506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3770</v>
      </c>
      <c r="F17" s="2">
        <v>157022</v>
      </c>
      <c r="G17" s="2">
        <v>1310</v>
      </c>
      <c r="H17" s="2">
        <v>21687</v>
      </c>
      <c r="I17" s="2">
        <v>9111</v>
      </c>
      <c r="J17" s="2">
        <v>1103</v>
      </c>
      <c r="K17" s="2">
        <v>3992</v>
      </c>
      <c r="L17" s="2">
        <v>781</v>
      </c>
      <c r="M17" s="2">
        <v>385</v>
      </c>
      <c r="N17" s="4">
        <f t="shared" si="0"/>
        <v>199161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2651</v>
      </c>
      <c r="F18" s="3">
        <v>29370</v>
      </c>
      <c r="G18" s="3">
        <v>266</v>
      </c>
      <c r="H18" s="3">
        <v>5000</v>
      </c>
      <c r="I18" s="3">
        <v>1690</v>
      </c>
      <c r="J18" s="3">
        <v>126</v>
      </c>
      <c r="K18" s="3">
        <v>851</v>
      </c>
      <c r="L18" s="3">
        <v>205</v>
      </c>
      <c r="M18" s="3">
        <v>202</v>
      </c>
      <c r="N18" s="5">
        <f t="shared" si="0"/>
        <v>40361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45</v>
      </c>
      <c r="F19" s="2">
        <v>517</v>
      </c>
      <c r="G19" s="2">
        <v>0</v>
      </c>
      <c r="H19" s="2">
        <v>12</v>
      </c>
      <c r="I19" s="2">
        <v>4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578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299</v>
      </c>
      <c r="F20" s="3">
        <v>6624</v>
      </c>
      <c r="G20" s="3">
        <v>24</v>
      </c>
      <c r="H20" s="3">
        <v>223</v>
      </c>
      <c r="I20" s="3">
        <v>12</v>
      </c>
      <c r="J20" s="3">
        <v>3</v>
      </c>
      <c r="K20" s="3">
        <v>0</v>
      </c>
      <c r="L20" s="3">
        <v>0</v>
      </c>
      <c r="M20" s="3">
        <v>0</v>
      </c>
      <c r="N20" s="5">
        <f t="shared" si="0"/>
        <v>7185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370</v>
      </c>
      <c r="F21" s="2">
        <v>36059</v>
      </c>
      <c r="G21" s="2">
        <v>340</v>
      </c>
      <c r="H21" s="2">
        <v>4724</v>
      </c>
      <c r="I21" s="2">
        <v>3202</v>
      </c>
      <c r="J21" s="2">
        <v>503</v>
      </c>
      <c r="K21" s="2">
        <v>3274</v>
      </c>
      <c r="L21" s="2">
        <v>10</v>
      </c>
      <c r="M21" s="2">
        <v>35</v>
      </c>
      <c r="N21" s="4">
        <f t="shared" si="0"/>
        <v>48517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261</v>
      </c>
      <c r="F22" s="3">
        <v>14271</v>
      </c>
      <c r="G22" s="3">
        <v>145</v>
      </c>
      <c r="H22" s="3">
        <v>2352</v>
      </c>
      <c r="I22" s="3">
        <v>2740</v>
      </c>
      <c r="J22" s="3">
        <v>294</v>
      </c>
      <c r="K22" s="3">
        <v>2934</v>
      </c>
      <c r="L22" s="3">
        <v>8</v>
      </c>
      <c r="M22" s="3">
        <v>16</v>
      </c>
      <c r="N22" s="5">
        <f t="shared" si="0"/>
        <v>23021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59</v>
      </c>
      <c r="F23" s="2">
        <v>11002</v>
      </c>
      <c r="G23" s="2">
        <v>87</v>
      </c>
      <c r="H23" s="2">
        <v>1778</v>
      </c>
      <c r="I23" s="2">
        <v>1455</v>
      </c>
      <c r="J23" s="2">
        <v>159</v>
      </c>
      <c r="K23" s="2">
        <v>3</v>
      </c>
      <c r="L23" s="2">
        <v>77</v>
      </c>
      <c r="M23" s="2">
        <v>42</v>
      </c>
      <c r="N23" s="4">
        <f t="shared" si="0"/>
        <v>14662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26</v>
      </c>
      <c r="F24" s="3">
        <v>4470</v>
      </c>
      <c r="G24" s="3">
        <v>42</v>
      </c>
      <c r="H24" s="3">
        <v>803</v>
      </c>
      <c r="I24" s="3">
        <v>642</v>
      </c>
      <c r="J24" s="3">
        <v>40</v>
      </c>
      <c r="K24" s="3">
        <v>2</v>
      </c>
      <c r="L24" s="3">
        <v>26</v>
      </c>
      <c r="M24" s="3">
        <v>1</v>
      </c>
      <c r="N24" s="5">
        <f t="shared" si="0"/>
        <v>6052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2252</v>
      </c>
      <c r="F25" s="2">
        <v>82309</v>
      </c>
      <c r="G25" s="2">
        <v>567</v>
      </c>
      <c r="H25" s="2">
        <v>9490</v>
      </c>
      <c r="I25" s="2">
        <v>3692</v>
      </c>
      <c r="J25" s="2">
        <v>710</v>
      </c>
      <c r="K25" s="2">
        <v>2280</v>
      </c>
      <c r="L25" s="2">
        <v>65</v>
      </c>
      <c r="M25" s="2">
        <v>95</v>
      </c>
      <c r="N25" s="4">
        <f t="shared" si="0"/>
        <v>101460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728</v>
      </c>
      <c r="F26" s="3">
        <v>22689</v>
      </c>
      <c r="G26" s="3">
        <v>155</v>
      </c>
      <c r="H26" s="3">
        <v>3045</v>
      </c>
      <c r="I26" s="3">
        <v>938</v>
      </c>
      <c r="J26" s="3">
        <v>136</v>
      </c>
      <c r="K26" s="3">
        <v>798</v>
      </c>
      <c r="L26" s="3">
        <v>5</v>
      </c>
      <c r="M26" s="3">
        <v>12</v>
      </c>
      <c r="N26" s="5">
        <f t="shared" si="0"/>
        <v>28506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317</v>
      </c>
      <c r="F27" s="2">
        <v>58825</v>
      </c>
      <c r="G27" s="2">
        <v>370</v>
      </c>
      <c r="H27" s="2">
        <v>7400</v>
      </c>
      <c r="I27" s="2">
        <v>1884</v>
      </c>
      <c r="J27" s="2">
        <v>183</v>
      </c>
      <c r="K27" s="2">
        <v>59</v>
      </c>
      <c r="L27" s="2">
        <v>12</v>
      </c>
      <c r="M27" s="2">
        <v>15</v>
      </c>
      <c r="N27" s="4">
        <f t="shared" si="0"/>
        <v>69065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217</v>
      </c>
      <c r="F28" s="3">
        <v>4185</v>
      </c>
      <c r="G28" s="3">
        <v>43</v>
      </c>
      <c r="H28" s="3">
        <v>744</v>
      </c>
      <c r="I28" s="3">
        <v>212</v>
      </c>
      <c r="J28" s="3">
        <v>23</v>
      </c>
      <c r="K28" s="3">
        <v>47</v>
      </c>
      <c r="L28" s="3">
        <v>0</v>
      </c>
      <c r="M28" s="3">
        <v>7</v>
      </c>
      <c r="N28" s="5">
        <f t="shared" si="0"/>
        <v>5478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3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1307</v>
      </c>
      <c r="F30" s="3">
        <v>4549</v>
      </c>
      <c r="G30" s="3">
        <v>72</v>
      </c>
      <c r="H30" s="3">
        <v>1015</v>
      </c>
      <c r="I30" s="3">
        <v>644</v>
      </c>
      <c r="J30" s="3">
        <v>215</v>
      </c>
      <c r="K30" s="3">
        <v>78</v>
      </c>
      <c r="L30" s="3">
        <v>719</v>
      </c>
      <c r="M30" s="3">
        <v>110</v>
      </c>
      <c r="N30" s="5">
        <f t="shared" si="0"/>
        <v>8709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7732</v>
      </c>
      <c r="F31" s="4">
        <f t="shared" ref="F31:N32" si="1">F11+F13+F15+F17+F19+F21+F23+F25+F27+F29</f>
        <v>394465</v>
      </c>
      <c r="G31" s="4">
        <f t="shared" si="1"/>
        <v>2973</v>
      </c>
      <c r="H31" s="4">
        <f t="shared" si="1"/>
        <v>53535</v>
      </c>
      <c r="I31" s="4">
        <f t="shared" si="1"/>
        <v>22379</v>
      </c>
      <c r="J31" s="4">
        <f t="shared" si="1"/>
        <v>3190</v>
      </c>
      <c r="K31" s="4">
        <f t="shared" si="1"/>
        <v>10153</v>
      </c>
      <c r="L31" s="4">
        <f t="shared" si="1"/>
        <v>1700</v>
      </c>
      <c r="M31" s="4">
        <f t="shared" si="1"/>
        <v>661</v>
      </c>
      <c r="N31" s="4">
        <f t="shared" si="1"/>
        <v>496788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6787</v>
      </c>
      <c r="F32" s="5">
        <f t="shared" si="1"/>
        <v>98192</v>
      </c>
      <c r="G32" s="5">
        <f t="shared" si="1"/>
        <v>841</v>
      </c>
      <c r="H32" s="5">
        <f t="shared" si="1"/>
        <v>15191</v>
      </c>
      <c r="I32" s="5">
        <f t="shared" si="1"/>
        <v>7487</v>
      </c>
      <c r="J32" s="5">
        <f t="shared" si="1"/>
        <v>905</v>
      </c>
      <c r="K32" s="5">
        <f t="shared" si="1"/>
        <v>5028</v>
      </c>
      <c r="L32" s="5">
        <f t="shared" si="1"/>
        <v>1086</v>
      </c>
      <c r="M32" s="5">
        <f t="shared" si="1"/>
        <v>459</v>
      </c>
      <c r="N32" s="5">
        <f t="shared" si="1"/>
        <v>135976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27546</v>
      </c>
      <c r="F33" s="7">
        <v>459224</v>
      </c>
      <c r="G33" s="7">
        <v>3050</v>
      </c>
      <c r="H33" s="7">
        <v>33331</v>
      </c>
      <c r="I33" s="7">
        <v>12744</v>
      </c>
      <c r="J33" s="7">
        <v>3558</v>
      </c>
      <c r="K33" s="7">
        <v>8795</v>
      </c>
      <c r="L33" s="7">
        <v>5767</v>
      </c>
      <c r="M33" s="7">
        <v>1549</v>
      </c>
      <c r="N33" s="10">
        <f>SUM(E33:M33)</f>
        <v>555564</v>
      </c>
    </row>
    <row r="34" spans="1:14" x14ac:dyDescent="0.25">
      <c r="A34" s="49"/>
      <c r="B34" s="47"/>
      <c r="C34" s="53" t="s">
        <v>37</v>
      </c>
      <c r="D34" s="54"/>
      <c r="E34" s="8">
        <v>3893</v>
      </c>
      <c r="F34" s="8">
        <v>61286</v>
      </c>
      <c r="G34" s="8">
        <v>503</v>
      </c>
      <c r="H34" s="8">
        <v>7905</v>
      </c>
      <c r="I34" s="8">
        <v>3663</v>
      </c>
      <c r="J34" s="8">
        <v>500</v>
      </c>
      <c r="K34" s="8">
        <v>2456</v>
      </c>
      <c r="L34" s="8">
        <v>950</v>
      </c>
      <c r="M34" s="8">
        <v>231</v>
      </c>
      <c r="N34" s="11">
        <f>SUM(E34:M34)</f>
        <v>81387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0.12382709373707815</v>
      </c>
      <c r="F35" s="13">
        <f t="shared" ref="F35:N35" si="2">F34/(F33+F34)</f>
        <v>0.11774221436667884</v>
      </c>
      <c r="G35" s="13">
        <f t="shared" si="2"/>
        <v>0.14157050379960598</v>
      </c>
      <c r="H35" s="13">
        <f t="shared" si="2"/>
        <v>0.19170142593850034</v>
      </c>
      <c r="I35" s="13">
        <f t="shared" si="2"/>
        <v>0.22325836533187055</v>
      </c>
      <c r="J35" s="13">
        <f t="shared" si="2"/>
        <v>0.12321340561853129</v>
      </c>
      <c r="K35" s="13">
        <f t="shared" si="2"/>
        <v>0.21829170740378634</v>
      </c>
      <c r="L35" s="13">
        <f t="shared" si="2"/>
        <v>0.14143218698823878</v>
      </c>
      <c r="M35" s="13">
        <f t="shared" si="2"/>
        <v>0.12977528089887641</v>
      </c>
      <c r="N35" s="13">
        <f t="shared" si="2"/>
        <v>0.127775919968726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3615</v>
      </c>
      <c r="F36" s="9">
        <v>58583</v>
      </c>
      <c r="G36" s="9">
        <v>468</v>
      </c>
      <c r="H36" s="9">
        <v>7431</v>
      </c>
      <c r="I36" s="9">
        <v>3583</v>
      </c>
      <c r="J36" s="9">
        <v>499</v>
      </c>
      <c r="K36" s="9">
        <v>2311</v>
      </c>
      <c r="L36" s="9">
        <v>641</v>
      </c>
      <c r="M36" s="9">
        <v>220</v>
      </c>
      <c r="N36" s="12">
        <f>SUM(E36:M36)</f>
        <v>77351</v>
      </c>
    </row>
    <row r="37" spans="1:14" x14ac:dyDescent="0.25">
      <c r="A37" s="49"/>
      <c r="B37" s="47"/>
      <c r="C37" s="53" t="s">
        <v>37</v>
      </c>
      <c r="D37" s="54"/>
      <c r="E37" s="8">
        <v>48</v>
      </c>
      <c r="F37" s="8">
        <v>503</v>
      </c>
      <c r="G37" s="8">
        <v>2</v>
      </c>
      <c r="H37" s="8">
        <v>111</v>
      </c>
      <c r="I37" s="8">
        <v>67</v>
      </c>
      <c r="J37" s="8">
        <v>5</v>
      </c>
      <c r="K37" s="8">
        <v>119</v>
      </c>
      <c r="L37" s="8">
        <v>0</v>
      </c>
      <c r="M37" s="8">
        <v>3</v>
      </c>
      <c r="N37" s="11">
        <f>SUM(E37:M37)</f>
        <v>858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1.3104013104013105E-2</v>
      </c>
      <c r="F38" s="13">
        <f t="shared" ref="F38:N38" si="3">F37/(F37+F36)</f>
        <v>8.5130149273939682E-3</v>
      </c>
      <c r="G38" s="13">
        <f t="shared" si="3"/>
        <v>4.2553191489361703E-3</v>
      </c>
      <c r="H38" s="13">
        <f t="shared" si="3"/>
        <v>1.47175815433572E-2</v>
      </c>
      <c r="I38" s="13">
        <f t="shared" si="3"/>
        <v>1.8356164383561645E-2</v>
      </c>
      <c r="J38" s="13">
        <f t="shared" si="3"/>
        <v>9.9206349206349201E-3</v>
      </c>
      <c r="K38" s="13">
        <f t="shared" si="3"/>
        <v>4.8971193415637861E-2</v>
      </c>
      <c r="L38" s="13">
        <f t="shared" si="3"/>
        <v>0</v>
      </c>
      <c r="M38" s="13">
        <f t="shared" si="3"/>
        <v>1.3452914798206279E-2</v>
      </c>
      <c r="N38" s="13">
        <f t="shared" si="3"/>
        <v>1.0970604406142516E-2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59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53</v>
      </c>
      <c r="F11" s="2">
        <v>4122</v>
      </c>
      <c r="G11" s="2">
        <v>248</v>
      </c>
      <c r="H11" s="2">
        <v>1868</v>
      </c>
      <c r="I11" s="2">
        <v>192</v>
      </c>
      <c r="J11" s="2">
        <v>8</v>
      </c>
      <c r="K11" s="2">
        <v>99</v>
      </c>
      <c r="L11" s="2">
        <v>1874</v>
      </c>
      <c r="M11" s="2">
        <v>46</v>
      </c>
      <c r="N11" s="4">
        <f>SUM(E11:M11)</f>
        <v>8510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63</v>
      </c>
      <c r="F12" s="3">
        <v>302</v>
      </c>
      <c r="G12" s="3">
        <v>6</v>
      </c>
      <c r="H12" s="3">
        <v>111</v>
      </c>
      <c r="I12" s="3">
        <v>29</v>
      </c>
      <c r="J12" s="3">
        <v>0</v>
      </c>
      <c r="K12" s="3">
        <v>15</v>
      </c>
      <c r="L12" s="3">
        <v>224</v>
      </c>
      <c r="M12" s="3">
        <v>18</v>
      </c>
      <c r="N12" s="5">
        <f t="shared" ref="N12:N30" si="0">SUM(E12:M12)</f>
        <v>768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61</v>
      </c>
      <c r="F13" s="2">
        <v>4640</v>
      </c>
      <c r="G13" s="2">
        <v>291</v>
      </c>
      <c r="H13" s="2">
        <v>4314</v>
      </c>
      <c r="I13" s="2">
        <v>369</v>
      </c>
      <c r="J13" s="2">
        <v>16</v>
      </c>
      <c r="K13" s="2">
        <v>269</v>
      </c>
      <c r="L13" s="2">
        <v>373</v>
      </c>
      <c r="M13" s="2">
        <v>39</v>
      </c>
      <c r="N13" s="4">
        <f t="shared" si="0"/>
        <v>10372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76</v>
      </c>
      <c r="F14" s="3">
        <v>553</v>
      </c>
      <c r="G14" s="3">
        <v>29</v>
      </c>
      <c r="H14" s="3">
        <v>518</v>
      </c>
      <c r="I14" s="3">
        <v>56</v>
      </c>
      <c r="J14" s="3">
        <v>12</v>
      </c>
      <c r="K14" s="3">
        <v>27</v>
      </c>
      <c r="L14" s="3">
        <v>180</v>
      </c>
      <c r="M14" s="3">
        <v>17</v>
      </c>
      <c r="N14" s="5">
        <f t="shared" si="0"/>
        <v>1468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0</v>
      </c>
      <c r="F15" s="2">
        <v>12</v>
      </c>
      <c r="G15" s="2">
        <v>3</v>
      </c>
      <c r="H15" s="2">
        <v>12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4">
        <f t="shared" si="0"/>
        <v>28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7</v>
      </c>
      <c r="F16" s="3">
        <v>876</v>
      </c>
      <c r="G16" s="3">
        <v>29</v>
      </c>
      <c r="H16" s="3">
        <v>318</v>
      </c>
      <c r="I16" s="3">
        <v>0</v>
      </c>
      <c r="J16" s="3">
        <v>7</v>
      </c>
      <c r="K16" s="3">
        <v>0</v>
      </c>
      <c r="L16" s="3">
        <v>0</v>
      </c>
      <c r="M16" s="3">
        <v>5</v>
      </c>
      <c r="N16" s="5">
        <f t="shared" si="0"/>
        <v>1242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158</v>
      </c>
      <c r="F17" s="2">
        <v>18717</v>
      </c>
      <c r="G17" s="2">
        <v>1113</v>
      </c>
      <c r="H17" s="2">
        <v>11276</v>
      </c>
      <c r="I17" s="2">
        <v>1352</v>
      </c>
      <c r="J17" s="2">
        <v>79</v>
      </c>
      <c r="K17" s="2">
        <v>961</v>
      </c>
      <c r="L17" s="2">
        <v>1050</v>
      </c>
      <c r="M17" s="2">
        <v>103</v>
      </c>
      <c r="N17" s="4">
        <f t="shared" si="0"/>
        <v>34809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319</v>
      </c>
      <c r="F18" s="3">
        <v>4008</v>
      </c>
      <c r="G18" s="3">
        <v>186</v>
      </c>
      <c r="H18" s="3">
        <v>2421</v>
      </c>
      <c r="I18" s="3">
        <v>264</v>
      </c>
      <c r="J18" s="3">
        <v>13</v>
      </c>
      <c r="K18" s="3">
        <v>140</v>
      </c>
      <c r="L18" s="3">
        <v>1171</v>
      </c>
      <c r="M18" s="3">
        <v>62</v>
      </c>
      <c r="N18" s="5">
        <f t="shared" si="0"/>
        <v>8584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17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17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95</v>
      </c>
      <c r="F20" s="3">
        <v>1978</v>
      </c>
      <c r="G20" s="3">
        <v>59</v>
      </c>
      <c r="H20" s="3">
        <v>435</v>
      </c>
      <c r="I20" s="3">
        <v>12</v>
      </c>
      <c r="J20" s="3">
        <v>1</v>
      </c>
      <c r="K20" s="3">
        <v>0</v>
      </c>
      <c r="L20" s="3">
        <v>0</v>
      </c>
      <c r="M20" s="3">
        <v>0</v>
      </c>
      <c r="N20" s="5">
        <f t="shared" si="0"/>
        <v>2580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36</v>
      </c>
      <c r="F21" s="2">
        <v>3708</v>
      </c>
      <c r="G21" s="2">
        <v>298</v>
      </c>
      <c r="H21" s="2">
        <v>2867</v>
      </c>
      <c r="I21" s="2">
        <v>614</v>
      </c>
      <c r="J21" s="2">
        <v>11</v>
      </c>
      <c r="K21" s="2">
        <v>551</v>
      </c>
      <c r="L21" s="2">
        <v>2</v>
      </c>
      <c r="M21" s="2">
        <v>3</v>
      </c>
      <c r="N21" s="4">
        <f t="shared" si="0"/>
        <v>8090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19</v>
      </c>
      <c r="F22" s="3">
        <v>2136</v>
      </c>
      <c r="G22" s="3">
        <v>150</v>
      </c>
      <c r="H22" s="3">
        <v>1625</v>
      </c>
      <c r="I22" s="3">
        <v>623</v>
      </c>
      <c r="J22" s="3">
        <v>28</v>
      </c>
      <c r="K22" s="3">
        <v>709</v>
      </c>
      <c r="L22" s="3">
        <v>49</v>
      </c>
      <c r="M22" s="3">
        <v>0</v>
      </c>
      <c r="N22" s="5">
        <f t="shared" si="0"/>
        <v>5339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6</v>
      </c>
      <c r="F23" s="2">
        <v>697</v>
      </c>
      <c r="G23" s="2">
        <v>105</v>
      </c>
      <c r="H23" s="2">
        <v>780</v>
      </c>
      <c r="I23" s="2">
        <v>172</v>
      </c>
      <c r="J23" s="2">
        <v>6</v>
      </c>
      <c r="K23" s="2">
        <v>0</v>
      </c>
      <c r="L23" s="2">
        <v>64</v>
      </c>
      <c r="M23" s="2">
        <v>5</v>
      </c>
      <c r="N23" s="4">
        <f t="shared" si="0"/>
        <v>1835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2</v>
      </c>
      <c r="F24" s="3">
        <v>620</v>
      </c>
      <c r="G24" s="3">
        <v>85</v>
      </c>
      <c r="H24" s="3">
        <v>644</v>
      </c>
      <c r="I24" s="3">
        <v>150</v>
      </c>
      <c r="J24" s="3">
        <v>2</v>
      </c>
      <c r="K24" s="3">
        <v>0</v>
      </c>
      <c r="L24" s="3">
        <v>44</v>
      </c>
      <c r="M24" s="3">
        <v>3</v>
      </c>
      <c r="N24" s="5">
        <f t="shared" si="0"/>
        <v>1550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2</v>
      </c>
      <c r="F25" s="2">
        <v>657</v>
      </c>
      <c r="G25" s="2">
        <v>47</v>
      </c>
      <c r="H25" s="2">
        <v>402</v>
      </c>
      <c r="I25" s="2">
        <v>14</v>
      </c>
      <c r="J25" s="2">
        <v>2</v>
      </c>
      <c r="K25" s="2">
        <v>25</v>
      </c>
      <c r="L25" s="2">
        <v>123</v>
      </c>
      <c r="M25" s="2">
        <v>7</v>
      </c>
      <c r="N25" s="4">
        <f t="shared" si="0"/>
        <v>1279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102</v>
      </c>
      <c r="F26" s="3">
        <v>5727</v>
      </c>
      <c r="G26" s="3">
        <v>283</v>
      </c>
      <c r="H26" s="3">
        <v>2769</v>
      </c>
      <c r="I26" s="3">
        <v>192</v>
      </c>
      <c r="J26" s="3">
        <v>18</v>
      </c>
      <c r="K26" s="3">
        <v>229</v>
      </c>
      <c r="L26" s="3">
        <v>124</v>
      </c>
      <c r="M26" s="3">
        <v>20</v>
      </c>
      <c r="N26" s="5">
        <f t="shared" si="0"/>
        <v>9464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15</v>
      </c>
      <c r="F27" s="2">
        <v>7123</v>
      </c>
      <c r="G27" s="2">
        <v>502</v>
      </c>
      <c r="H27" s="2">
        <v>3639</v>
      </c>
      <c r="I27" s="2">
        <v>276</v>
      </c>
      <c r="J27" s="2">
        <v>7</v>
      </c>
      <c r="K27" s="2">
        <v>0</v>
      </c>
      <c r="L27" s="2">
        <v>12</v>
      </c>
      <c r="M27" s="2">
        <v>2</v>
      </c>
      <c r="N27" s="4">
        <f t="shared" si="0"/>
        <v>11576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9</v>
      </c>
      <c r="F28" s="3">
        <v>815</v>
      </c>
      <c r="G28" s="3">
        <v>55</v>
      </c>
      <c r="H28" s="3">
        <v>372</v>
      </c>
      <c r="I28" s="3">
        <v>41</v>
      </c>
      <c r="J28" s="3">
        <v>2</v>
      </c>
      <c r="K28" s="3">
        <v>0</v>
      </c>
      <c r="L28" s="3">
        <v>0</v>
      </c>
      <c r="M28" s="3">
        <v>1</v>
      </c>
      <c r="N28" s="5">
        <f t="shared" si="0"/>
        <v>1295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175</v>
      </c>
      <c r="F30" s="3">
        <v>279</v>
      </c>
      <c r="G30" s="3">
        <v>50</v>
      </c>
      <c r="H30" s="3">
        <v>118</v>
      </c>
      <c r="I30" s="3">
        <v>111</v>
      </c>
      <c r="J30" s="3">
        <v>11</v>
      </c>
      <c r="K30" s="3">
        <v>5</v>
      </c>
      <c r="L30" s="3">
        <v>27</v>
      </c>
      <c r="M30" s="3">
        <v>14</v>
      </c>
      <c r="N30" s="5">
        <f t="shared" si="0"/>
        <v>790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331</v>
      </c>
      <c r="F31" s="4">
        <f t="shared" ref="F31:N32" si="1">F11+F13+F15+F17+F19+F21+F23+F25+F27+F29</f>
        <v>39693</v>
      </c>
      <c r="G31" s="4">
        <f t="shared" si="1"/>
        <v>2607</v>
      </c>
      <c r="H31" s="4">
        <f t="shared" si="1"/>
        <v>25158</v>
      </c>
      <c r="I31" s="4">
        <f t="shared" si="1"/>
        <v>2989</v>
      </c>
      <c r="J31" s="4">
        <f t="shared" si="1"/>
        <v>129</v>
      </c>
      <c r="K31" s="4">
        <f t="shared" si="1"/>
        <v>1905</v>
      </c>
      <c r="L31" s="4">
        <f t="shared" si="1"/>
        <v>3499</v>
      </c>
      <c r="M31" s="4">
        <f t="shared" si="1"/>
        <v>205</v>
      </c>
      <c r="N31" s="4">
        <f t="shared" si="1"/>
        <v>76516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867</v>
      </c>
      <c r="F32" s="5">
        <f t="shared" si="1"/>
        <v>17294</v>
      </c>
      <c r="G32" s="5">
        <f t="shared" si="1"/>
        <v>932</v>
      </c>
      <c r="H32" s="5">
        <f t="shared" si="1"/>
        <v>9331</v>
      </c>
      <c r="I32" s="5">
        <f t="shared" si="1"/>
        <v>1478</v>
      </c>
      <c r="J32" s="5">
        <f t="shared" si="1"/>
        <v>94</v>
      </c>
      <c r="K32" s="5">
        <f t="shared" si="1"/>
        <v>1125</v>
      </c>
      <c r="L32" s="5">
        <f t="shared" si="1"/>
        <v>1819</v>
      </c>
      <c r="M32" s="5">
        <f t="shared" si="1"/>
        <v>140</v>
      </c>
      <c r="N32" s="5">
        <f t="shared" si="1"/>
        <v>33080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6014</v>
      </c>
      <c r="F33" s="7">
        <v>92355</v>
      </c>
      <c r="G33" s="7">
        <v>4799</v>
      </c>
      <c r="H33" s="7">
        <v>31064</v>
      </c>
      <c r="I33" s="7">
        <v>4468</v>
      </c>
      <c r="J33" s="7">
        <v>404</v>
      </c>
      <c r="K33" s="7">
        <v>2914</v>
      </c>
      <c r="L33" s="7">
        <v>13583</v>
      </c>
      <c r="M33" s="7">
        <v>623</v>
      </c>
      <c r="N33" s="10">
        <f>SUM(E33:M33)</f>
        <v>156224</v>
      </c>
    </row>
    <row r="34" spans="1:14" x14ac:dyDescent="0.25">
      <c r="A34" s="49"/>
      <c r="B34" s="47"/>
      <c r="C34" s="53" t="s">
        <v>37</v>
      </c>
      <c r="D34" s="54"/>
      <c r="E34" s="8">
        <v>584</v>
      </c>
      <c r="F34" s="8">
        <v>11969</v>
      </c>
      <c r="G34" s="8">
        <v>624</v>
      </c>
      <c r="H34" s="8">
        <v>5816</v>
      </c>
      <c r="I34" s="8">
        <v>784</v>
      </c>
      <c r="J34" s="8">
        <v>45</v>
      </c>
      <c r="K34" s="8">
        <v>546</v>
      </c>
      <c r="L34" s="8">
        <v>1511</v>
      </c>
      <c r="M34" s="8">
        <v>77</v>
      </c>
      <c r="N34" s="11">
        <f>SUM(E34:M34)</f>
        <v>21956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8.851167020309185E-2</v>
      </c>
      <c r="F35" s="13">
        <f t="shared" ref="F35:N35" si="2">F34/(F33+F34)</f>
        <v>0.11472911314750202</v>
      </c>
      <c r="G35" s="13">
        <f t="shared" si="2"/>
        <v>0.11506546192144569</v>
      </c>
      <c r="H35" s="13">
        <f t="shared" si="2"/>
        <v>0.1577006507592191</v>
      </c>
      <c r="I35" s="13">
        <f t="shared" si="2"/>
        <v>0.14927646610814926</v>
      </c>
      <c r="J35" s="13">
        <f t="shared" si="2"/>
        <v>0.10022271714922049</v>
      </c>
      <c r="K35" s="13">
        <f t="shared" si="2"/>
        <v>0.15780346820809249</v>
      </c>
      <c r="L35" s="13">
        <f t="shared" si="2"/>
        <v>0.10010600238505367</v>
      </c>
      <c r="M35" s="13">
        <f t="shared" si="2"/>
        <v>0.11</v>
      </c>
      <c r="N35" s="13">
        <f t="shared" si="2"/>
        <v>0.12322370636435066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565</v>
      </c>
      <c r="F36" s="9">
        <v>11814</v>
      </c>
      <c r="G36" s="9">
        <v>610</v>
      </c>
      <c r="H36" s="9">
        <v>5739</v>
      </c>
      <c r="I36" s="9">
        <v>773</v>
      </c>
      <c r="J36" s="9">
        <v>45</v>
      </c>
      <c r="K36" s="9">
        <v>532</v>
      </c>
      <c r="L36" s="9">
        <v>1488</v>
      </c>
      <c r="M36" s="9">
        <v>74</v>
      </c>
      <c r="N36" s="12">
        <f>SUM(E36:M36)</f>
        <v>21640</v>
      </c>
    </row>
    <row r="37" spans="1:14" x14ac:dyDescent="0.25">
      <c r="A37" s="49"/>
      <c r="B37" s="47"/>
      <c r="C37" s="53" t="s">
        <v>37</v>
      </c>
      <c r="D37" s="54"/>
      <c r="E37" s="8">
        <v>8</v>
      </c>
      <c r="F37" s="8">
        <v>392</v>
      </c>
      <c r="G37" s="8">
        <v>16</v>
      </c>
      <c r="H37" s="8">
        <v>177</v>
      </c>
      <c r="I37" s="8">
        <v>26</v>
      </c>
      <c r="J37" s="8">
        <v>2</v>
      </c>
      <c r="K37" s="8">
        <v>13</v>
      </c>
      <c r="L37" s="8">
        <v>0</v>
      </c>
      <c r="M37" s="8">
        <v>0</v>
      </c>
      <c r="N37" s="11">
        <f>SUM(E37:M37)</f>
        <v>634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1.3961605584642234E-2</v>
      </c>
      <c r="F38" s="13">
        <f t="shared" ref="F38:N38" si="3">F37/(F37+F36)</f>
        <v>3.211535310503031E-2</v>
      </c>
      <c r="G38" s="13">
        <f t="shared" si="3"/>
        <v>2.5559105431309903E-2</v>
      </c>
      <c r="H38" s="13">
        <f t="shared" si="3"/>
        <v>2.9918864097363083E-2</v>
      </c>
      <c r="I38" s="13">
        <f t="shared" si="3"/>
        <v>3.2540675844806008E-2</v>
      </c>
      <c r="J38" s="13">
        <f t="shared" si="3"/>
        <v>4.2553191489361701E-2</v>
      </c>
      <c r="K38" s="13">
        <f t="shared" si="3"/>
        <v>2.3853211009174313E-2</v>
      </c>
      <c r="L38" s="13">
        <f t="shared" si="3"/>
        <v>0</v>
      </c>
      <c r="M38" s="13">
        <f t="shared" si="3"/>
        <v>0</v>
      </c>
      <c r="N38" s="13">
        <f t="shared" si="3"/>
        <v>2.8463679626470326E-2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32" sqref="P32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60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1699</v>
      </c>
      <c r="F11" s="2">
        <v>70549</v>
      </c>
      <c r="G11" s="2">
        <v>245</v>
      </c>
      <c r="H11" s="2">
        <v>18207</v>
      </c>
      <c r="I11" s="2">
        <v>7099</v>
      </c>
      <c r="J11" s="2">
        <v>82</v>
      </c>
      <c r="K11" s="2">
        <v>950</v>
      </c>
      <c r="L11" s="2">
        <v>1642</v>
      </c>
      <c r="M11" s="2">
        <v>119</v>
      </c>
      <c r="N11" s="4">
        <f>SUM(E11:M11)</f>
        <v>100592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546</v>
      </c>
      <c r="F12" s="3">
        <v>1914</v>
      </c>
      <c r="G12" s="3">
        <v>9</v>
      </c>
      <c r="H12" s="3">
        <v>665</v>
      </c>
      <c r="I12" s="3">
        <v>341</v>
      </c>
      <c r="J12" s="3">
        <v>9</v>
      </c>
      <c r="K12" s="3">
        <v>167</v>
      </c>
      <c r="L12" s="3">
        <v>88</v>
      </c>
      <c r="M12" s="3">
        <v>30</v>
      </c>
      <c r="N12" s="5">
        <f t="shared" ref="N12:N30" si="0">SUM(E12:M12)</f>
        <v>3769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2179</v>
      </c>
      <c r="F13" s="2">
        <v>110698</v>
      </c>
      <c r="G13" s="2">
        <v>480</v>
      </c>
      <c r="H13" s="2">
        <v>43221</v>
      </c>
      <c r="I13" s="2">
        <v>20435</v>
      </c>
      <c r="J13" s="2">
        <v>1215</v>
      </c>
      <c r="K13" s="2">
        <v>2574</v>
      </c>
      <c r="L13" s="2">
        <v>3721</v>
      </c>
      <c r="M13" s="2">
        <v>335</v>
      </c>
      <c r="N13" s="4">
        <f t="shared" si="0"/>
        <v>184858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1363</v>
      </c>
      <c r="F14" s="3">
        <v>8801</v>
      </c>
      <c r="G14" s="3">
        <v>28</v>
      </c>
      <c r="H14" s="3">
        <v>6004</v>
      </c>
      <c r="I14" s="3">
        <v>3147</v>
      </c>
      <c r="J14" s="3">
        <v>145</v>
      </c>
      <c r="K14" s="3">
        <v>664</v>
      </c>
      <c r="L14" s="3">
        <v>171</v>
      </c>
      <c r="M14" s="3">
        <v>51</v>
      </c>
      <c r="N14" s="5">
        <f t="shared" si="0"/>
        <v>20374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352</v>
      </c>
      <c r="F15" s="2">
        <v>4291</v>
      </c>
      <c r="G15" s="2">
        <v>19</v>
      </c>
      <c r="H15" s="2">
        <v>1877</v>
      </c>
      <c r="I15" s="2">
        <v>386</v>
      </c>
      <c r="J15" s="2">
        <v>30</v>
      </c>
      <c r="K15" s="2">
        <v>0</v>
      </c>
      <c r="L15" s="2">
        <v>1</v>
      </c>
      <c r="M15" s="2">
        <v>4</v>
      </c>
      <c r="N15" s="4">
        <f t="shared" si="0"/>
        <v>6960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481</v>
      </c>
      <c r="F16" s="3">
        <v>8104</v>
      </c>
      <c r="G16" s="3">
        <v>45</v>
      </c>
      <c r="H16" s="3">
        <v>3412</v>
      </c>
      <c r="I16" s="3">
        <v>727</v>
      </c>
      <c r="J16" s="3">
        <v>80</v>
      </c>
      <c r="K16" s="3">
        <v>3</v>
      </c>
      <c r="L16" s="3">
        <v>1</v>
      </c>
      <c r="M16" s="3">
        <v>15</v>
      </c>
      <c r="N16" s="5">
        <f t="shared" si="0"/>
        <v>12868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10794</v>
      </c>
      <c r="F17" s="2">
        <v>273373</v>
      </c>
      <c r="G17" s="2">
        <v>1887</v>
      </c>
      <c r="H17" s="2">
        <v>86443</v>
      </c>
      <c r="I17" s="2">
        <v>39057</v>
      </c>
      <c r="J17" s="2">
        <v>1217</v>
      </c>
      <c r="K17" s="2">
        <v>8023</v>
      </c>
      <c r="L17" s="2">
        <v>6361</v>
      </c>
      <c r="M17" s="2">
        <v>648</v>
      </c>
      <c r="N17" s="4">
        <f t="shared" si="0"/>
        <v>427803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4229</v>
      </c>
      <c r="F18" s="3">
        <v>29511</v>
      </c>
      <c r="G18" s="3">
        <v>146</v>
      </c>
      <c r="H18" s="3">
        <v>11014</v>
      </c>
      <c r="I18" s="3">
        <v>5168</v>
      </c>
      <c r="J18" s="3">
        <v>139</v>
      </c>
      <c r="K18" s="3">
        <v>1203</v>
      </c>
      <c r="L18" s="3">
        <v>578</v>
      </c>
      <c r="M18" s="3">
        <v>223</v>
      </c>
      <c r="N18" s="5">
        <f t="shared" si="0"/>
        <v>52211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831</v>
      </c>
      <c r="G19" s="2">
        <v>4</v>
      </c>
      <c r="H19" s="2">
        <v>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844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1241</v>
      </c>
      <c r="F20" s="3">
        <v>20573</v>
      </c>
      <c r="G20" s="3">
        <v>89</v>
      </c>
      <c r="H20" s="3">
        <v>3528</v>
      </c>
      <c r="I20" s="3">
        <v>888</v>
      </c>
      <c r="J20" s="3">
        <v>20</v>
      </c>
      <c r="K20" s="3">
        <v>0</v>
      </c>
      <c r="L20" s="3">
        <v>0</v>
      </c>
      <c r="M20" s="3">
        <v>2</v>
      </c>
      <c r="N20" s="5">
        <f t="shared" si="0"/>
        <v>26341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571</v>
      </c>
      <c r="F21" s="2">
        <v>82717</v>
      </c>
      <c r="G21" s="2">
        <v>301</v>
      </c>
      <c r="H21" s="2">
        <v>36101</v>
      </c>
      <c r="I21" s="2">
        <v>15001</v>
      </c>
      <c r="J21" s="2">
        <v>824</v>
      </c>
      <c r="K21" s="2">
        <v>9947</v>
      </c>
      <c r="L21" s="2">
        <v>117</v>
      </c>
      <c r="M21" s="2">
        <v>56</v>
      </c>
      <c r="N21" s="4">
        <f t="shared" si="0"/>
        <v>145635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984</v>
      </c>
      <c r="F22" s="3">
        <v>20765</v>
      </c>
      <c r="G22" s="3">
        <v>79</v>
      </c>
      <c r="H22" s="3">
        <v>11275</v>
      </c>
      <c r="I22" s="3">
        <v>6184</v>
      </c>
      <c r="J22" s="3">
        <v>340</v>
      </c>
      <c r="K22" s="3">
        <v>4513</v>
      </c>
      <c r="L22" s="3">
        <v>44</v>
      </c>
      <c r="M22" s="3">
        <v>29</v>
      </c>
      <c r="N22" s="5">
        <f t="shared" si="0"/>
        <v>44213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299</v>
      </c>
      <c r="F23" s="2">
        <v>33956</v>
      </c>
      <c r="G23" s="2">
        <v>146</v>
      </c>
      <c r="H23" s="2">
        <v>15990</v>
      </c>
      <c r="I23" s="2">
        <v>5252</v>
      </c>
      <c r="J23" s="2">
        <v>137</v>
      </c>
      <c r="K23" s="2">
        <v>17</v>
      </c>
      <c r="L23" s="2">
        <v>634</v>
      </c>
      <c r="M23" s="2">
        <v>74</v>
      </c>
      <c r="N23" s="4">
        <f t="shared" si="0"/>
        <v>56505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222</v>
      </c>
      <c r="F24" s="3">
        <v>8561</v>
      </c>
      <c r="G24" s="3">
        <v>28</v>
      </c>
      <c r="H24" s="3">
        <v>4474</v>
      </c>
      <c r="I24" s="3">
        <v>1785</v>
      </c>
      <c r="J24" s="3">
        <v>65</v>
      </c>
      <c r="K24" s="3">
        <v>17</v>
      </c>
      <c r="L24" s="3">
        <v>156</v>
      </c>
      <c r="M24" s="3">
        <v>23</v>
      </c>
      <c r="N24" s="5">
        <f t="shared" si="0"/>
        <v>15331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1065</v>
      </c>
      <c r="F25" s="2">
        <v>20776</v>
      </c>
      <c r="G25" s="2">
        <v>158</v>
      </c>
      <c r="H25" s="2">
        <v>7856</v>
      </c>
      <c r="I25" s="2">
        <v>2574</v>
      </c>
      <c r="J25" s="2">
        <v>47</v>
      </c>
      <c r="K25" s="2">
        <v>658</v>
      </c>
      <c r="L25" s="2">
        <v>667</v>
      </c>
      <c r="M25" s="2">
        <v>76</v>
      </c>
      <c r="N25" s="4">
        <f t="shared" si="0"/>
        <v>33877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2693</v>
      </c>
      <c r="F26" s="3">
        <v>39950</v>
      </c>
      <c r="G26" s="3">
        <v>247</v>
      </c>
      <c r="H26" s="3">
        <v>15293</v>
      </c>
      <c r="I26" s="3">
        <v>5759</v>
      </c>
      <c r="J26" s="3">
        <v>232</v>
      </c>
      <c r="K26" s="3">
        <v>1635</v>
      </c>
      <c r="L26" s="3">
        <v>73</v>
      </c>
      <c r="M26" s="3">
        <v>50</v>
      </c>
      <c r="N26" s="5">
        <f t="shared" si="0"/>
        <v>65932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1093</v>
      </c>
      <c r="F27" s="2">
        <v>164049</v>
      </c>
      <c r="G27" s="2">
        <v>723</v>
      </c>
      <c r="H27" s="2">
        <v>64552</v>
      </c>
      <c r="I27" s="2">
        <v>23969</v>
      </c>
      <c r="J27" s="2">
        <v>589</v>
      </c>
      <c r="K27" s="2">
        <v>3</v>
      </c>
      <c r="L27" s="2">
        <v>192</v>
      </c>
      <c r="M27" s="2">
        <v>40</v>
      </c>
      <c r="N27" s="4">
        <f t="shared" si="0"/>
        <v>255210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388</v>
      </c>
      <c r="F28" s="3">
        <v>7959</v>
      </c>
      <c r="G28" s="3">
        <v>27</v>
      </c>
      <c r="H28" s="3">
        <v>3547</v>
      </c>
      <c r="I28" s="3">
        <v>1365</v>
      </c>
      <c r="J28" s="3">
        <v>52</v>
      </c>
      <c r="K28" s="3">
        <v>1</v>
      </c>
      <c r="L28" s="3">
        <v>40</v>
      </c>
      <c r="M28" s="3">
        <v>10</v>
      </c>
      <c r="N28" s="5">
        <f t="shared" si="0"/>
        <v>13389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160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160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2291</v>
      </c>
      <c r="F30" s="3">
        <v>2434</v>
      </c>
      <c r="G30" s="3">
        <v>9</v>
      </c>
      <c r="H30" s="3">
        <v>1118</v>
      </c>
      <c r="I30" s="3">
        <v>1476</v>
      </c>
      <c r="J30" s="3">
        <v>221</v>
      </c>
      <c r="K30" s="3">
        <v>74</v>
      </c>
      <c r="L30" s="3">
        <v>43</v>
      </c>
      <c r="M30" s="3">
        <v>30</v>
      </c>
      <c r="N30" s="5">
        <f t="shared" si="0"/>
        <v>7696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18212</v>
      </c>
      <c r="F31" s="4">
        <f t="shared" ref="F31:N32" si="1">F11+F13+F15+F17+F19+F21+F23+F25+F27+F29</f>
        <v>761240</v>
      </c>
      <c r="G31" s="4">
        <f t="shared" si="1"/>
        <v>3963</v>
      </c>
      <c r="H31" s="4">
        <f t="shared" si="1"/>
        <v>274256</v>
      </c>
      <c r="I31" s="4">
        <f t="shared" si="1"/>
        <v>113773</v>
      </c>
      <c r="J31" s="4">
        <f t="shared" si="1"/>
        <v>4141</v>
      </c>
      <c r="K31" s="4">
        <f t="shared" si="1"/>
        <v>22172</v>
      </c>
      <c r="L31" s="4">
        <f t="shared" si="1"/>
        <v>13335</v>
      </c>
      <c r="M31" s="4">
        <f t="shared" si="1"/>
        <v>1352</v>
      </c>
      <c r="N31" s="4">
        <f t="shared" si="1"/>
        <v>1212444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14438</v>
      </c>
      <c r="F32" s="5">
        <f t="shared" si="1"/>
        <v>148572</v>
      </c>
      <c r="G32" s="5">
        <f t="shared" si="1"/>
        <v>707</v>
      </c>
      <c r="H32" s="5">
        <f t="shared" si="1"/>
        <v>60330</v>
      </c>
      <c r="I32" s="5">
        <f t="shared" si="1"/>
        <v>26840</v>
      </c>
      <c r="J32" s="5">
        <f t="shared" si="1"/>
        <v>1303</v>
      </c>
      <c r="K32" s="5">
        <f t="shared" si="1"/>
        <v>8277</v>
      </c>
      <c r="L32" s="5">
        <f t="shared" si="1"/>
        <v>1194</v>
      </c>
      <c r="M32" s="5">
        <f t="shared" si="1"/>
        <v>463</v>
      </c>
      <c r="N32" s="5">
        <f t="shared" si="1"/>
        <v>262124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96187</v>
      </c>
      <c r="F33" s="7">
        <v>1111394</v>
      </c>
      <c r="G33" s="7">
        <v>10449</v>
      </c>
      <c r="H33" s="7">
        <v>261247</v>
      </c>
      <c r="I33" s="7">
        <v>40901</v>
      </c>
      <c r="J33" s="7">
        <v>5572</v>
      </c>
      <c r="K33" s="7">
        <v>25101</v>
      </c>
      <c r="L33" s="7">
        <v>23269</v>
      </c>
      <c r="M33" s="7">
        <v>3090</v>
      </c>
      <c r="N33" s="10">
        <f>SUM(E33:M33)</f>
        <v>1577210</v>
      </c>
    </row>
    <row r="34" spans="1:14" x14ac:dyDescent="0.25">
      <c r="A34" s="49"/>
      <c r="B34" s="47"/>
      <c r="C34" s="53" t="s">
        <v>37</v>
      </c>
      <c r="D34" s="54"/>
      <c r="E34" s="8">
        <v>8143</v>
      </c>
      <c r="F34" s="8">
        <v>84840</v>
      </c>
      <c r="G34" s="8">
        <v>412</v>
      </c>
      <c r="H34" s="8">
        <v>29808</v>
      </c>
      <c r="I34" s="8">
        <v>4106</v>
      </c>
      <c r="J34" s="8">
        <v>501</v>
      </c>
      <c r="K34" s="8">
        <v>3747</v>
      </c>
      <c r="L34" s="8">
        <v>657</v>
      </c>
      <c r="M34" s="8">
        <v>178</v>
      </c>
      <c r="N34" s="11">
        <f>SUM(E34:M34)</f>
        <v>132392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7.8050416946228315E-2</v>
      </c>
      <c r="F35" s="13">
        <f t="shared" ref="F35:N35" si="2">F34/(F33+F34)</f>
        <v>7.0922578692797569E-2</v>
      </c>
      <c r="G35" s="13">
        <f t="shared" si="2"/>
        <v>3.7933891906822573E-2</v>
      </c>
      <c r="H35" s="13">
        <f t="shared" si="2"/>
        <v>0.10241363316211713</v>
      </c>
      <c r="I35" s="13">
        <f t="shared" si="2"/>
        <v>9.1230253071744399E-2</v>
      </c>
      <c r="J35" s="13">
        <f t="shared" si="2"/>
        <v>8.2496295076568416E-2</v>
      </c>
      <c r="K35" s="13">
        <f t="shared" si="2"/>
        <v>0.12988768718801996</v>
      </c>
      <c r="L35" s="13">
        <f t="shared" si="2"/>
        <v>2.7459667307531556E-2</v>
      </c>
      <c r="M35" s="13">
        <f t="shared" si="2"/>
        <v>5.4467564259485922E-2</v>
      </c>
      <c r="N35" s="13">
        <f t="shared" si="2"/>
        <v>7.7440246326337947E-2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7402</v>
      </c>
      <c r="F36" s="9">
        <v>80530</v>
      </c>
      <c r="G36" s="9">
        <v>386</v>
      </c>
      <c r="H36" s="9">
        <v>28161</v>
      </c>
      <c r="I36" s="9">
        <v>5494</v>
      </c>
      <c r="J36" s="9">
        <v>493</v>
      </c>
      <c r="K36" s="9">
        <v>3598</v>
      </c>
      <c r="L36" s="9">
        <v>566</v>
      </c>
      <c r="M36" s="9">
        <v>161</v>
      </c>
      <c r="N36" s="12">
        <f>SUM(E36:M36)</f>
        <v>126791</v>
      </c>
    </row>
    <row r="37" spans="1:14" x14ac:dyDescent="0.25">
      <c r="A37" s="49"/>
      <c r="B37" s="47"/>
      <c r="C37" s="53" t="s">
        <v>37</v>
      </c>
      <c r="D37" s="54"/>
      <c r="E37" s="8">
        <v>144</v>
      </c>
      <c r="F37" s="8">
        <v>1781</v>
      </c>
      <c r="G37" s="8">
        <v>2</v>
      </c>
      <c r="H37" s="8">
        <v>624</v>
      </c>
      <c r="I37" s="8">
        <v>129</v>
      </c>
      <c r="J37" s="8">
        <v>22</v>
      </c>
      <c r="K37" s="8">
        <v>186</v>
      </c>
      <c r="L37" s="8">
        <v>3</v>
      </c>
      <c r="M37" s="8">
        <v>2</v>
      </c>
      <c r="N37" s="11">
        <f>SUM(E37:M37)</f>
        <v>2893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1.9082957858468062E-2</v>
      </c>
      <c r="F38" s="13">
        <f t="shared" ref="F38:N38" si="3">F37/(F37+F36)</f>
        <v>2.1637448214697912E-2</v>
      </c>
      <c r="G38" s="13">
        <f t="shared" si="3"/>
        <v>5.1546391752577319E-3</v>
      </c>
      <c r="H38" s="13">
        <f t="shared" si="3"/>
        <v>2.1677957269411151E-2</v>
      </c>
      <c r="I38" s="13">
        <f t="shared" si="3"/>
        <v>2.2941490307664947E-2</v>
      </c>
      <c r="J38" s="13">
        <f t="shared" si="3"/>
        <v>4.2718446601941747E-2</v>
      </c>
      <c r="K38" s="13">
        <f t="shared" si="3"/>
        <v>4.915433403805497E-2</v>
      </c>
      <c r="L38" s="13">
        <f t="shared" si="3"/>
        <v>5.272407732864675E-3</v>
      </c>
      <c r="M38" s="13">
        <f t="shared" si="3"/>
        <v>1.2269938650306749E-2</v>
      </c>
      <c r="N38" s="13">
        <f t="shared" si="3"/>
        <v>2.2308071928688195E-2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31" sqref="P31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43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1696</v>
      </c>
      <c r="F11" s="2">
        <v>65739</v>
      </c>
      <c r="G11" s="2">
        <v>246</v>
      </c>
      <c r="H11" s="2">
        <v>22945</v>
      </c>
      <c r="I11" s="2">
        <v>2399</v>
      </c>
      <c r="J11" s="2">
        <v>126</v>
      </c>
      <c r="K11" s="2">
        <v>1257</v>
      </c>
      <c r="L11" s="2">
        <v>6492</v>
      </c>
      <c r="M11" s="2">
        <v>349</v>
      </c>
      <c r="N11" s="4">
        <f>SUM(E11:M11)</f>
        <v>101249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901</v>
      </c>
      <c r="F12" s="3">
        <v>3676</v>
      </c>
      <c r="G12" s="3">
        <v>10</v>
      </c>
      <c r="H12" s="3">
        <v>1361</v>
      </c>
      <c r="I12" s="3">
        <v>416</v>
      </c>
      <c r="J12" s="3">
        <v>12</v>
      </c>
      <c r="K12" s="3">
        <v>528</v>
      </c>
      <c r="L12" s="3">
        <v>2049</v>
      </c>
      <c r="M12" s="3">
        <v>164</v>
      </c>
      <c r="N12" s="5">
        <f t="shared" ref="N12:N30" si="0">SUM(E12:M12)</f>
        <v>9117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2114</v>
      </c>
      <c r="F13" s="2">
        <v>72760</v>
      </c>
      <c r="G13" s="2">
        <v>237</v>
      </c>
      <c r="H13" s="2">
        <v>46162</v>
      </c>
      <c r="I13" s="2">
        <v>7017</v>
      </c>
      <c r="J13" s="2">
        <v>714</v>
      </c>
      <c r="K13" s="2">
        <v>1972</v>
      </c>
      <c r="L13" s="2">
        <v>9849</v>
      </c>
      <c r="M13" s="2">
        <v>684</v>
      </c>
      <c r="N13" s="4">
        <f t="shared" si="0"/>
        <v>141509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999</v>
      </c>
      <c r="F14" s="3">
        <v>6122</v>
      </c>
      <c r="G14" s="3">
        <v>36</v>
      </c>
      <c r="H14" s="3">
        <v>4781</v>
      </c>
      <c r="I14" s="3">
        <v>1832</v>
      </c>
      <c r="J14" s="3">
        <v>144</v>
      </c>
      <c r="K14" s="3">
        <v>1548</v>
      </c>
      <c r="L14" s="3">
        <v>1536</v>
      </c>
      <c r="M14" s="3">
        <v>201</v>
      </c>
      <c r="N14" s="5">
        <f t="shared" si="0"/>
        <v>17199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125</v>
      </c>
      <c r="F15" s="2">
        <v>1385</v>
      </c>
      <c r="G15" s="2">
        <v>8</v>
      </c>
      <c r="H15" s="2">
        <v>916</v>
      </c>
      <c r="I15" s="2">
        <v>49</v>
      </c>
      <c r="J15" s="2">
        <v>4</v>
      </c>
      <c r="K15" s="2">
        <v>0</v>
      </c>
      <c r="L15" s="2">
        <v>7</v>
      </c>
      <c r="M15" s="2">
        <v>27</v>
      </c>
      <c r="N15" s="4">
        <f t="shared" si="0"/>
        <v>2521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289</v>
      </c>
      <c r="F16" s="3">
        <v>5673</v>
      </c>
      <c r="G16" s="3">
        <v>33</v>
      </c>
      <c r="H16" s="3">
        <v>2761</v>
      </c>
      <c r="I16" s="3">
        <v>37</v>
      </c>
      <c r="J16" s="3">
        <v>46</v>
      </c>
      <c r="K16" s="3">
        <v>0</v>
      </c>
      <c r="L16" s="3">
        <v>2</v>
      </c>
      <c r="M16" s="3">
        <v>42</v>
      </c>
      <c r="N16" s="5">
        <f t="shared" si="0"/>
        <v>8883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3045</v>
      </c>
      <c r="F17" s="2">
        <v>132192</v>
      </c>
      <c r="G17" s="2">
        <v>1031</v>
      </c>
      <c r="H17" s="2">
        <v>65229</v>
      </c>
      <c r="I17" s="2">
        <v>10562</v>
      </c>
      <c r="J17" s="2">
        <v>685</v>
      </c>
      <c r="K17" s="2">
        <v>8982</v>
      </c>
      <c r="L17" s="2">
        <v>14058</v>
      </c>
      <c r="M17" s="2">
        <v>1062</v>
      </c>
      <c r="N17" s="4">
        <f t="shared" si="0"/>
        <v>236846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2849</v>
      </c>
      <c r="F18" s="3">
        <v>30242</v>
      </c>
      <c r="G18" s="3">
        <v>183</v>
      </c>
      <c r="H18" s="3">
        <v>14280</v>
      </c>
      <c r="I18" s="3">
        <v>2826</v>
      </c>
      <c r="J18" s="3">
        <v>112</v>
      </c>
      <c r="K18" s="3">
        <v>2586</v>
      </c>
      <c r="L18" s="3">
        <v>5801</v>
      </c>
      <c r="M18" s="3">
        <v>786</v>
      </c>
      <c r="N18" s="5">
        <f t="shared" si="0"/>
        <v>59665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22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23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1518</v>
      </c>
      <c r="F20" s="3">
        <v>17204</v>
      </c>
      <c r="G20" s="3">
        <v>172</v>
      </c>
      <c r="H20" s="3">
        <v>4981</v>
      </c>
      <c r="I20" s="3">
        <v>112</v>
      </c>
      <c r="J20" s="3">
        <v>11</v>
      </c>
      <c r="K20" s="3">
        <v>0</v>
      </c>
      <c r="L20" s="3">
        <v>0</v>
      </c>
      <c r="M20" s="3">
        <v>8</v>
      </c>
      <c r="N20" s="5">
        <f t="shared" si="0"/>
        <v>24006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196</v>
      </c>
      <c r="F21" s="2">
        <v>31444</v>
      </c>
      <c r="G21" s="2">
        <v>148</v>
      </c>
      <c r="H21" s="2">
        <v>18309</v>
      </c>
      <c r="I21" s="2">
        <v>3689</v>
      </c>
      <c r="J21" s="2">
        <v>403</v>
      </c>
      <c r="K21" s="2">
        <v>4888</v>
      </c>
      <c r="L21" s="2">
        <v>1666</v>
      </c>
      <c r="M21" s="2">
        <v>120</v>
      </c>
      <c r="N21" s="4">
        <f t="shared" si="0"/>
        <v>60863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561</v>
      </c>
      <c r="F22" s="3">
        <v>13413</v>
      </c>
      <c r="G22" s="3">
        <v>60</v>
      </c>
      <c r="H22" s="3">
        <v>9776</v>
      </c>
      <c r="I22" s="3">
        <v>5346</v>
      </c>
      <c r="J22" s="3">
        <v>338</v>
      </c>
      <c r="K22" s="3">
        <v>7197</v>
      </c>
      <c r="L22" s="3">
        <v>271</v>
      </c>
      <c r="M22" s="3">
        <v>135</v>
      </c>
      <c r="N22" s="5">
        <f t="shared" si="0"/>
        <v>37097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183</v>
      </c>
      <c r="F23" s="2">
        <v>9459</v>
      </c>
      <c r="G23" s="2">
        <v>61</v>
      </c>
      <c r="H23" s="2">
        <v>5774</v>
      </c>
      <c r="I23" s="2">
        <v>573</v>
      </c>
      <c r="J23" s="2">
        <v>28</v>
      </c>
      <c r="K23" s="2">
        <v>1</v>
      </c>
      <c r="L23" s="2">
        <v>7536</v>
      </c>
      <c r="M23" s="2">
        <v>192</v>
      </c>
      <c r="N23" s="4">
        <f t="shared" si="0"/>
        <v>23807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118</v>
      </c>
      <c r="F24" s="3">
        <v>3192</v>
      </c>
      <c r="G24" s="3">
        <v>20</v>
      </c>
      <c r="H24" s="3">
        <v>2788</v>
      </c>
      <c r="I24" s="3">
        <v>796</v>
      </c>
      <c r="J24" s="3">
        <v>48</v>
      </c>
      <c r="K24" s="3">
        <v>4</v>
      </c>
      <c r="L24" s="3">
        <v>903</v>
      </c>
      <c r="M24" s="3">
        <v>50</v>
      </c>
      <c r="N24" s="5">
        <f t="shared" si="0"/>
        <v>7919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389</v>
      </c>
      <c r="F25" s="2">
        <v>7029</v>
      </c>
      <c r="G25" s="2">
        <v>69</v>
      </c>
      <c r="H25" s="2">
        <v>4308</v>
      </c>
      <c r="I25" s="2">
        <v>248</v>
      </c>
      <c r="J25" s="2">
        <v>17</v>
      </c>
      <c r="K25" s="2">
        <v>471</v>
      </c>
      <c r="L25" s="2">
        <v>8209</v>
      </c>
      <c r="M25" s="2">
        <v>196</v>
      </c>
      <c r="N25" s="4">
        <f t="shared" si="0"/>
        <v>20936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893</v>
      </c>
      <c r="F26" s="3">
        <v>31728</v>
      </c>
      <c r="G26" s="3">
        <v>313</v>
      </c>
      <c r="H26" s="3">
        <v>15842</v>
      </c>
      <c r="I26" s="3">
        <v>1495</v>
      </c>
      <c r="J26" s="3">
        <v>124</v>
      </c>
      <c r="K26" s="3">
        <v>1914</v>
      </c>
      <c r="L26" s="3">
        <v>617</v>
      </c>
      <c r="M26" s="3">
        <v>127</v>
      </c>
      <c r="N26" s="5">
        <f t="shared" si="0"/>
        <v>53053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1156</v>
      </c>
      <c r="F27" s="2">
        <v>82804</v>
      </c>
      <c r="G27" s="2">
        <v>636</v>
      </c>
      <c r="H27" s="2">
        <v>39674</v>
      </c>
      <c r="I27" s="2">
        <v>4547</v>
      </c>
      <c r="J27" s="2">
        <v>320</v>
      </c>
      <c r="K27" s="2">
        <v>0</v>
      </c>
      <c r="L27" s="2">
        <v>1281</v>
      </c>
      <c r="M27" s="2">
        <v>197</v>
      </c>
      <c r="N27" s="4">
        <f t="shared" si="0"/>
        <v>130615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443</v>
      </c>
      <c r="F28" s="3">
        <v>4874</v>
      </c>
      <c r="G28" s="3">
        <v>11</v>
      </c>
      <c r="H28" s="3">
        <v>2460</v>
      </c>
      <c r="I28" s="3">
        <v>276</v>
      </c>
      <c r="J28" s="3">
        <v>29</v>
      </c>
      <c r="K28" s="3">
        <v>0</v>
      </c>
      <c r="L28" s="3">
        <v>98</v>
      </c>
      <c r="M28" s="3">
        <v>19</v>
      </c>
      <c r="N28" s="5">
        <f t="shared" si="0"/>
        <v>8210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147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147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1315</v>
      </c>
      <c r="F30" s="3">
        <v>1762</v>
      </c>
      <c r="G30" s="3">
        <v>51</v>
      </c>
      <c r="H30" s="3">
        <v>804</v>
      </c>
      <c r="I30" s="3">
        <v>925</v>
      </c>
      <c r="J30" s="3">
        <v>443</v>
      </c>
      <c r="K30" s="3">
        <v>93</v>
      </c>
      <c r="L30" s="3">
        <v>268</v>
      </c>
      <c r="M30" s="3">
        <v>143</v>
      </c>
      <c r="N30" s="5">
        <f t="shared" si="0"/>
        <v>5804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9051</v>
      </c>
      <c r="F31" s="4">
        <f t="shared" ref="F31:N32" si="1">F11+F13+F15+F17+F19+F21+F23+F25+F27+F29</f>
        <v>402834</v>
      </c>
      <c r="G31" s="4">
        <f t="shared" si="1"/>
        <v>2436</v>
      </c>
      <c r="H31" s="4">
        <f t="shared" si="1"/>
        <v>203318</v>
      </c>
      <c r="I31" s="4">
        <f t="shared" si="1"/>
        <v>29084</v>
      </c>
      <c r="J31" s="4">
        <f t="shared" si="1"/>
        <v>2297</v>
      </c>
      <c r="K31" s="4">
        <f t="shared" si="1"/>
        <v>17571</v>
      </c>
      <c r="L31" s="4">
        <f t="shared" si="1"/>
        <v>49098</v>
      </c>
      <c r="M31" s="4">
        <f t="shared" si="1"/>
        <v>2827</v>
      </c>
      <c r="N31" s="4">
        <f t="shared" si="1"/>
        <v>718516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9886</v>
      </c>
      <c r="F32" s="5">
        <f t="shared" si="1"/>
        <v>117886</v>
      </c>
      <c r="G32" s="5">
        <f t="shared" si="1"/>
        <v>889</v>
      </c>
      <c r="H32" s="5">
        <f t="shared" si="1"/>
        <v>59834</v>
      </c>
      <c r="I32" s="5">
        <f t="shared" si="1"/>
        <v>14061</v>
      </c>
      <c r="J32" s="5">
        <f t="shared" si="1"/>
        <v>1307</v>
      </c>
      <c r="K32" s="5">
        <f t="shared" si="1"/>
        <v>13870</v>
      </c>
      <c r="L32" s="5">
        <f t="shared" si="1"/>
        <v>11545</v>
      </c>
      <c r="M32" s="5">
        <f t="shared" si="1"/>
        <v>1675</v>
      </c>
      <c r="N32" s="5">
        <f t="shared" si="1"/>
        <v>230953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22384</v>
      </c>
      <c r="F33" s="7">
        <v>344117</v>
      </c>
      <c r="G33" s="7">
        <v>3988</v>
      </c>
      <c r="H33" s="7">
        <v>107246</v>
      </c>
      <c r="I33" s="7">
        <v>15239</v>
      </c>
      <c r="J33" s="7">
        <v>1842</v>
      </c>
      <c r="K33" s="7">
        <v>11612</v>
      </c>
      <c r="L33" s="7">
        <v>39701</v>
      </c>
      <c r="M33" s="7">
        <v>3131</v>
      </c>
      <c r="N33" s="10">
        <f>SUM(E33:M33)</f>
        <v>549260</v>
      </c>
    </row>
    <row r="34" spans="1:14" x14ac:dyDescent="0.25">
      <c r="A34" s="49"/>
      <c r="B34" s="47"/>
      <c r="C34" s="53" t="s">
        <v>37</v>
      </c>
      <c r="D34" s="54"/>
      <c r="E34" s="8">
        <v>5258</v>
      </c>
      <c r="F34" s="8">
        <v>76731</v>
      </c>
      <c r="G34" s="8">
        <v>664</v>
      </c>
      <c r="H34" s="8">
        <v>34806</v>
      </c>
      <c r="I34" s="8">
        <v>6840</v>
      </c>
      <c r="J34" s="8">
        <v>581</v>
      </c>
      <c r="K34" s="8">
        <v>5953</v>
      </c>
      <c r="L34" s="8">
        <v>6647</v>
      </c>
      <c r="M34" s="8">
        <v>855</v>
      </c>
      <c r="N34" s="11">
        <f>SUM(E34:M34)</f>
        <v>138335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0.19021778453078647</v>
      </c>
      <c r="F35" s="13">
        <f t="shared" ref="F35:N35" si="2">F34/(F33+F34)</f>
        <v>0.18232473482112307</v>
      </c>
      <c r="G35" s="13">
        <f t="shared" si="2"/>
        <v>0.14273430782459157</v>
      </c>
      <c r="H35" s="13">
        <f t="shared" si="2"/>
        <v>0.2450229493424943</v>
      </c>
      <c r="I35" s="13">
        <f t="shared" si="2"/>
        <v>0.30979663934054985</v>
      </c>
      <c r="J35" s="13">
        <f t="shared" si="2"/>
        <v>0.23978539001238133</v>
      </c>
      <c r="K35" s="13">
        <f t="shared" si="2"/>
        <v>0.33891261030458297</v>
      </c>
      <c r="L35" s="13">
        <f t="shared" si="2"/>
        <v>0.14341503408992837</v>
      </c>
      <c r="M35" s="13">
        <f t="shared" si="2"/>
        <v>0.21450075263421978</v>
      </c>
      <c r="N35" s="13">
        <f t="shared" si="2"/>
        <v>0.20118674510431286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1116</v>
      </c>
      <c r="F36" s="9">
        <v>8894</v>
      </c>
      <c r="G36" s="9">
        <v>2271</v>
      </c>
      <c r="H36" s="9">
        <v>2937</v>
      </c>
      <c r="I36" s="9">
        <v>679</v>
      </c>
      <c r="J36" s="9">
        <v>182</v>
      </c>
      <c r="K36" s="9">
        <v>638</v>
      </c>
      <c r="L36" s="9">
        <v>625</v>
      </c>
      <c r="M36" s="9">
        <v>179</v>
      </c>
      <c r="N36" s="12">
        <f>SUM(E36:M36)</f>
        <v>17521</v>
      </c>
    </row>
    <row r="37" spans="1:14" x14ac:dyDescent="0.25">
      <c r="A37" s="49"/>
      <c r="B37" s="47"/>
      <c r="C37" s="53" t="s">
        <v>37</v>
      </c>
      <c r="D37" s="54"/>
      <c r="E37" s="8">
        <v>230</v>
      </c>
      <c r="F37" s="8">
        <v>887</v>
      </c>
      <c r="G37" s="8">
        <v>261</v>
      </c>
      <c r="H37" s="8">
        <v>327</v>
      </c>
      <c r="I37" s="8">
        <v>115</v>
      </c>
      <c r="J37" s="8">
        <v>21</v>
      </c>
      <c r="K37" s="8">
        <v>216</v>
      </c>
      <c r="L37" s="8">
        <v>136</v>
      </c>
      <c r="M37" s="8">
        <v>54</v>
      </c>
      <c r="N37" s="11">
        <f>SUM(E37:M37)</f>
        <v>2247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0.17087667161961367</v>
      </c>
      <c r="F38" s="13">
        <f t="shared" ref="F38:N38" si="3">F37/(F37+F36)</f>
        <v>9.0686023923934156E-2</v>
      </c>
      <c r="G38" s="13">
        <f t="shared" si="3"/>
        <v>0.10308056872037914</v>
      </c>
      <c r="H38" s="13">
        <f t="shared" si="3"/>
        <v>0.10018382352941177</v>
      </c>
      <c r="I38" s="13">
        <f t="shared" si="3"/>
        <v>0.14483627204030228</v>
      </c>
      <c r="J38" s="13">
        <f t="shared" si="3"/>
        <v>0.10344827586206896</v>
      </c>
      <c r="K38" s="13">
        <f t="shared" si="3"/>
        <v>0.25292740046838408</v>
      </c>
      <c r="L38" s="13">
        <f t="shared" si="3"/>
        <v>0.17871222076215507</v>
      </c>
      <c r="M38" s="13">
        <f t="shared" si="3"/>
        <v>0.23175965665236051</v>
      </c>
      <c r="N38" s="13">
        <f t="shared" si="3"/>
        <v>0.1136685552407932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7" zoomScaleNormal="100" workbookViewId="0">
      <selection activeCell="N33" sqref="N33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61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f>AND!E11+ARA!E11+AST!E11+BAL!E11+CANA!E11+CANT!E11+CLM!E11+CYL!E11+CAT!E11+CEU!E11+EXT!E11+GAL!E11+MAD!E11+MEL!E11+MUR!E11+NAV!E11+PV!E11+RIO!E11+VAL!E11</f>
        <v>27644</v>
      </c>
      <c r="F11" s="2">
        <f>AND!F11+ARA!F11+AST!F11+BAL!F11+CANA!F11+CANT!F11+CLM!F11+CYL!F11+CAT!F11+CEU!F11+EXT!F11+GAL!F11+MAD!F11+MEL!F11+MUR!F11+NAV!F11+PV!F11+RIO!F11+VAL!F11</f>
        <v>924481</v>
      </c>
      <c r="G11" s="2">
        <f>AND!G11+ARA!G11+AST!G11+BAL!G11+CANA!G11+CANT!G11+CLM!G11+CYL!G11+CAT!G11+CEU!G11+EXT!G11+GAL!G11+MAD!G11+MEL!G11+MUR!G11+NAV!G11+PV!G11+RIO!G11+VAL!G11</f>
        <v>18797</v>
      </c>
      <c r="H11" s="2">
        <f>AND!H11+ARA!H11+AST!H11+BAL!H11+CANA!H11+CANT!H11+CLM!H11+CYL!H11+CAT!H11+CEU!H11+EXT!H11+GAL!H11+MAD!H11+MEL!H11+MUR!H11+NAV!H11+PV!H11+RIO!H11+VAL!H11</f>
        <v>284237</v>
      </c>
      <c r="I11" s="2">
        <f>AND!I11+ARA!I11+AST!I11+BAL!I11+CANA!I11+CANT!I11+CLM!I11+CYL!I11+CAT!I11+CEU!I11+EXT!I11+GAL!I11+MAD!I11+MEL!I11+MUR!I11+NAV!I11+PV!I11+RIO!I11+VAL!I11</f>
        <v>40318</v>
      </c>
      <c r="J11" s="2">
        <f>AND!J11+ARA!J11+AST!J11+BAL!J11+CANA!J11+CANT!J11+CLM!J11+CYL!J11+CAT!J11+CEU!J11+EXT!J11+GAL!J11+MAD!J11+MEL!J11+MUR!J11+NAV!J11+PV!J11+RIO!J11+VAL!J11</f>
        <v>3200</v>
      </c>
      <c r="K11" s="2">
        <f>AND!K11+ARA!K11+AST!K11+BAL!K11+CANA!K11+CANT!K11+CLM!K11+CYL!K11+CAT!K11+CEU!K11+EXT!K11+GAL!K11+MAD!K11+MEL!K11+MUR!K11+NAV!K11+PV!K11+RIO!K11+VAL!K11</f>
        <v>15434</v>
      </c>
      <c r="L11" s="2">
        <f>AND!L11+ARA!L11+AST!L11+BAL!L11+CANA!L11+CANT!L11+CLM!L11+CYL!L11+CAT!L11+CEU!L11+EXT!L11+GAL!L11+MAD!L11+MEL!L11+MUR!L11+NAV!L11+PV!L11+RIO!L11+VAL!L11</f>
        <v>65597</v>
      </c>
      <c r="M11" s="2">
        <f>AND!M11+ARA!M11+AST!M11+BAL!M11+CANA!M11+CANT!M11+CLM!M11+CYL!M11+CAT!M11+CEU!M11+EXT!M11+GAL!M11+MAD!M11+MEL!M11+MUR!M11+NAV!M11+PV!M11+RIO!M11+VAL!M11</f>
        <v>5897</v>
      </c>
      <c r="N11" s="4">
        <f>SUM(E11:M11)</f>
        <v>1385605</v>
      </c>
    </row>
    <row r="12" spans="1:14" x14ac:dyDescent="0.25">
      <c r="A12" s="27" t="s">
        <v>14</v>
      </c>
      <c r="B12" s="27"/>
      <c r="C12" s="28"/>
      <c r="D12" s="15" t="s">
        <v>15</v>
      </c>
      <c r="E12" s="6">
        <f>AND!E12+ARA!E12+AST!E12+BAL!E12+CANA!E12+CANT!E12+CLM!E12+CYL!E12+CAT!E12+CEU!E12+EXT!E12+GAL!E12+MAD!E12+MEL!E12+MUR!E12+NAV!E12+PV!E12+RIO!E12+VAL!E12</f>
        <v>16812</v>
      </c>
      <c r="F12" s="6">
        <f>AND!F12+ARA!F12+AST!F12+BAL!F12+CANA!F12+CANT!F12+CLM!F12+CYL!F12+CAT!F12+CEU!F12+EXT!F12+GAL!F12+MAD!F12+MEL!F12+MUR!F12+NAV!F12+PV!F12+RIO!F12+VAL!F12</f>
        <v>67945</v>
      </c>
      <c r="G12" s="6">
        <f>AND!G12+ARA!G12+AST!G12+BAL!G12+CANA!G12+CANT!G12+CLM!G12+CYL!G12+CAT!G12+CEU!G12+EXT!G12+GAL!G12+MAD!G12+MEL!G12+MUR!G12+NAV!G12+PV!G12+RIO!G12+VAL!G12</f>
        <v>1694</v>
      </c>
      <c r="H12" s="6">
        <f>AND!H12+ARA!H12+AST!H12+BAL!H12+CANA!H12+CANT!H12+CLM!H12+CYL!H12+CAT!H12+CEU!H12+EXT!H12+GAL!H12+MAD!H12+MEL!H12+MUR!H12+NAV!H12+PV!H12+RIO!H12+VAL!H12</f>
        <v>22384</v>
      </c>
      <c r="I12" s="6">
        <f>AND!I12+ARA!I12+AST!I12+BAL!I12+CANA!I12+CANT!I12+CLM!I12+CYL!I12+CAT!I12+CEU!I12+EXT!I12+GAL!I12+MAD!I12+MEL!I12+MUR!I12+NAV!I12+PV!I12+RIO!I12+VAL!I12</f>
        <v>5120</v>
      </c>
      <c r="J12" s="6">
        <f>AND!J12+ARA!J12+AST!J12+BAL!J12+CANA!J12+CANT!J12+CLM!J12+CYL!J12+CAT!J12+CEU!J12+EXT!J12+GAL!J12+MAD!J12+MEL!J12+MUR!J12+NAV!J12+PV!J12+RIO!J12+VAL!J12</f>
        <v>435</v>
      </c>
      <c r="K12" s="6">
        <f>AND!K12+ARA!K12+AST!K12+BAL!K12+CANA!K12+CANT!K12+CLM!K12+CYL!K12+CAT!K12+CEU!K12+EXT!K12+GAL!K12+MAD!K12+MEL!K12+MUR!K12+NAV!K12+PV!K12+RIO!K12+VAL!K12</f>
        <v>4642</v>
      </c>
      <c r="L12" s="6">
        <f>AND!L12+ARA!L12+AST!L12+BAL!L12+CANA!L12+CANT!L12+CLM!L12+CYL!L12+CAT!L12+CEU!L12+EXT!L12+GAL!L12+MAD!L12+MEL!L12+MUR!L12+NAV!L12+PV!L12+RIO!L12+VAL!L12</f>
        <v>13932</v>
      </c>
      <c r="M12" s="6">
        <f>AND!M12+ARA!M12+AST!M12+BAL!M12+CANA!M12+CANT!M12+CLM!M12+CYL!M12+CAT!M12+CEU!M12+EXT!M12+GAL!M12+MAD!M12+MEL!M12+MUR!M12+NAV!M12+PV!M12+RIO!M12+VAL!M12</f>
        <v>2082</v>
      </c>
      <c r="N12" s="5">
        <f t="shared" ref="N12:N30" si="0">SUM(E12:M12)</f>
        <v>135046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f>AND!E13+ARA!E13+AST!E13+BAL!E13+CANA!E13+CANT!E13+CLM!E13+CYL!E13+CAT!E13+CEU!E13+EXT!E13+GAL!E13+MAD!E13+MEL!E13+MUR!E13+NAV!E13+PV!E13+RIO!E13+VAL!E13</f>
        <v>30465</v>
      </c>
      <c r="F13" s="2">
        <f>AND!F13+ARA!F13+AST!F13+BAL!F13+CANA!F13+CANT!F13+CLM!F13+CYL!F13+CAT!F13+CEU!F13+EXT!F13+GAL!F13+MAD!F13+MEL!F13+MUR!F13+NAV!F13+PV!F13+RIO!F13+VAL!F13</f>
        <v>1377554</v>
      </c>
      <c r="G13" s="2">
        <f>AND!G13+ARA!G13+AST!G13+BAL!G13+CANA!G13+CANT!G13+CLM!G13+CYL!G13+CAT!G13+CEU!G13+EXT!G13+GAL!G13+MAD!G13+MEL!G13+MUR!G13+NAV!G13+PV!G13+RIO!G13+VAL!G13</f>
        <v>40852</v>
      </c>
      <c r="H13" s="2">
        <f>AND!H13+ARA!H13+AST!H13+BAL!H13+CANA!H13+CANT!H13+CLM!H13+CYL!H13+CAT!H13+CEU!H13+EXT!H13+GAL!H13+MAD!H13+MEL!H13+MUR!H13+NAV!H13+PV!H13+RIO!H13+VAL!H13</f>
        <v>657816</v>
      </c>
      <c r="I13" s="2">
        <f>AND!I13+ARA!I13+AST!I13+BAL!I13+CANA!I13+CANT!I13+CLM!I13+CYL!I13+CAT!I13+CEU!I13+EXT!I13+GAL!I13+MAD!I13+MEL!I13+MUR!I13+NAV!I13+PV!I13+RIO!I13+VAL!I13</f>
        <v>130027</v>
      </c>
      <c r="J13" s="2">
        <f>AND!J13+ARA!J13+AST!J13+BAL!J13+CANA!J13+CANT!J13+CLM!J13+CYL!J13+CAT!J13+CEU!J13+EXT!J13+GAL!J13+MAD!J13+MEL!J13+MUR!J13+NAV!J13+PV!J13+RIO!J13+VAL!J13</f>
        <v>21734</v>
      </c>
      <c r="K13" s="2">
        <f>AND!K13+ARA!K13+AST!K13+BAL!K13+CANA!K13+CANT!K13+CLM!K13+CYL!K13+CAT!K13+CEU!K13+EXT!K13+GAL!K13+MAD!K13+MEL!K13+MUR!K13+NAV!K13+PV!K13+RIO!K13+VAL!K13</f>
        <v>35170</v>
      </c>
      <c r="L13" s="2">
        <f>AND!L13+ARA!L13+AST!L13+BAL!L13+CANA!L13+CANT!L13+CLM!L13+CYL!L13+CAT!L13+CEU!L13+EXT!L13+GAL!L13+MAD!L13+MEL!L13+MUR!L13+NAV!L13+PV!L13+RIO!L13+VAL!L13</f>
        <v>127367</v>
      </c>
      <c r="M13" s="2">
        <f>AND!M13+ARA!M13+AST!M13+BAL!M13+CANA!M13+CANT!M13+CLM!M13+CYL!M13+CAT!M13+CEU!M13+EXT!M13+GAL!M13+MAD!M13+MEL!M13+MUR!M13+NAV!M13+PV!M13+RIO!M13+VAL!M13</f>
        <v>10257</v>
      </c>
      <c r="N13" s="4">
        <f t="shared" si="0"/>
        <v>2431242</v>
      </c>
    </row>
    <row r="14" spans="1:14" x14ac:dyDescent="0.25">
      <c r="A14" s="27" t="s">
        <v>31</v>
      </c>
      <c r="B14" s="27"/>
      <c r="C14" s="28"/>
      <c r="D14" s="15" t="s">
        <v>15</v>
      </c>
      <c r="E14" s="6">
        <f>AND!E14+ARA!E14+AST!E14+BAL!E14+CANA!E14+CANT!E14+CLM!E14+CYL!E14+CAT!E14+CEU!E14+EXT!E14+GAL!E14+MAD!E14+MEL!E14+MUR!E14+NAV!E14+PV!E14+RIO!E14+VAL!E14</f>
        <v>34957</v>
      </c>
      <c r="F14" s="6">
        <f>AND!F14+ARA!F14+AST!F14+BAL!F14+CANA!F14+CANT!F14+CLM!F14+CYL!F14+CAT!F14+CEU!F14+EXT!F14+GAL!F14+MAD!F14+MEL!F14+MUR!F14+NAV!F14+PV!F14+RIO!F14+VAL!F14</f>
        <v>206252</v>
      </c>
      <c r="G14" s="6">
        <f>AND!G14+ARA!G14+AST!G14+BAL!G14+CANA!G14+CANT!G14+CLM!G14+CYL!G14+CAT!G14+CEU!G14+EXT!G14+GAL!G14+MAD!G14+MEL!G14+MUR!G14+NAV!G14+PV!G14+RIO!G14+VAL!G14</f>
        <v>4245</v>
      </c>
      <c r="H14" s="6">
        <f>AND!H14+ARA!H14+AST!H14+BAL!H14+CANA!H14+CANT!H14+CLM!H14+CYL!H14+CAT!H14+CEU!H14+EXT!H14+GAL!H14+MAD!H14+MEL!H14+MUR!H14+NAV!H14+PV!H14+RIO!H14+VAL!H14</f>
        <v>126143</v>
      </c>
      <c r="I14" s="6">
        <f>AND!I14+ARA!I14+AST!I14+BAL!I14+CANA!I14+CANT!I14+CLM!I14+CYL!I14+CAT!I14+CEU!I14+EXT!I14+GAL!I14+MAD!I14+MEL!I14+MUR!I14+NAV!I14+PV!I14+RIO!I14+VAL!I14</f>
        <v>33036</v>
      </c>
      <c r="J14" s="6">
        <f>AND!J14+ARA!J14+AST!J14+BAL!J14+CANA!J14+CANT!J14+CLM!J14+CYL!J14+CAT!J14+CEU!J14+EXT!J14+GAL!J14+MAD!J14+MEL!J14+MUR!J14+NAV!J14+PV!J14+RIO!J14+VAL!J14</f>
        <v>8027</v>
      </c>
      <c r="K14" s="6">
        <f>AND!K14+ARA!K14+AST!K14+BAL!K14+CANA!K14+CANT!K14+CLM!K14+CYL!K14+CAT!K14+CEU!K14+EXT!K14+GAL!K14+MAD!K14+MEL!K14+MUR!K14+NAV!K14+PV!K14+RIO!K14+VAL!K14</f>
        <v>13297</v>
      </c>
      <c r="L14" s="6">
        <f>AND!L14+ARA!L14+AST!L14+BAL!L14+CANA!L14+CANT!L14+CLM!L14+CYL!L14+CAT!L14+CEU!L14+EXT!L14+GAL!L14+MAD!L14+MEL!L14+MUR!L14+NAV!L14+PV!L14+RIO!L14+VAL!L14</f>
        <v>13682</v>
      </c>
      <c r="M14" s="6">
        <f>AND!M14+ARA!M14+AST!M14+BAL!M14+CANA!M14+CANT!M14+CLM!M14+CYL!M14+CAT!M14+CEU!M14+EXT!M14+GAL!M14+MAD!M14+MEL!M14+MUR!M14+NAV!M14+PV!M14+RIO!M14+VAL!M14</f>
        <v>2936</v>
      </c>
      <c r="N14" s="5">
        <f t="shared" si="0"/>
        <v>442575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f>AND!E15+ARA!E15+AST!E15+BAL!E15+CANA!E15+CANT!E15+CLM!E15+CYL!E15+CAT!E15+CEU!E15+EXT!E15+GAL!E15+MAD!E15+MEL!E15+MUR!E15+NAV!E15+PV!E15+RIO!E15+VAL!E15</f>
        <v>2024</v>
      </c>
      <c r="F15" s="2">
        <f>AND!F15+ARA!F15+AST!F15+BAL!F15+CANA!F15+CANT!F15+CLM!F15+CYL!F15+CAT!F15+CEU!F15+EXT!F15+GAL!F15+MAD!F15+MEL!F15+MUR!F15+NAV!F15+PV!F15+RIO!F15+VAL!F15</f>
        <v>57906</v>
      </c>
      <c r="G15" s="2">
        <f>AND!G15+ARA!G15+AST!G15+BAL!G15+CANA!G15+CANT!G15+CLM!G15+CYL!G15+CAT!G15+CEU!G15+EXT!G15+GAL!G15+MAD!G15+MEL!G15+MUR!G15+NAV!G15+PV!G15+RIO!G15+VAL!G15</f>
        <v>658</v>
      </c>
      <c r="H15" s="2">
        <f>AND!H15+ARA!H15+AST!H15+BAL!H15+CANA!H15+CANT!H15+CLM!H15+CYL!H15+CAT!H15+CEU!H15+EXT!H15+GAL!H15+MAD!H15+MEL!H15+MUR!H15+NAV!H15+PV!H15+RIO!H15+VAL!H15</f>
        <v>18344</v>
      </c>
      <c r="I15" s="2">
        <f>AND!I15+ARA!I15+AST!I15+BAL!I15+CANA!I15+CANT!I15+CLM!I15+CYL!I15+CAT!I15+CEU!I15+EXT!I15+GAL!I15+MAD!I15+MEL!I15+MUR!I15+NAV!I15+PV!I15+RIO!I15+VAL!I15</f>
        <v>1033</v>
      </c>
      <c r="J15" s="2">
        <f>AND!J15+ARA!J15+AST!J15+BAL!J15+CANA!J15+CANT!J15+CLM!J15+CYL!J15+CAT!J15+CEU!J15+EXT!J15+GAL!J15+MAD!J15+MEL!J15+MUR!J15+NAV!J15+PV!J15+RIO!J15+VAL!J15</f>
        <v>266</v>
      </c>
      <c r="K15" s="2">
        <f>AND!K15+ARA!K15+AST!K15+BAL!K15+CANA!K15+CANT!K15+CLM!K15+CYL!K15+CAT!K15+CEU!K15+EXT!K15+GAL!K15+MAD!K15+MEL!K15+MUR!K15+NAV!K15+PV!K15+RIO!K15+VAL!K15</f>
        <v>0</v>
      </c>
      <c r="L15" s="2">
        <f>AND!L15+ARA!L15+AST!L15+BAL!L15+CANA!L15+CANT!L15+CLM!L15+CYL!L15+CAT!L15+CEU!L15+EXT!L15+GAL!L15+MAD!L15+MEL!L15+MUR!L15+NAV!L15+PV!L15+RIO!L15+VAL!L15</f>
        <v>165</v>
      </c>
      <c r="M15" s="2">
        <f>AND!M15+ARA!M15+AST!M15+BAL!M15+CANA!M15+CANT!M15+CLM!M15+CYL!M15+CAT!M15+CEU!M15+EXT!M15+GAL!M15+MAD!M15+MEL!M15+MUR!M15+NAV!M15+PV!M15+RIO!M15+VAL!M15</f>
        <v>125</v>
      </c>
      <c r="N15" s="4">
        <f t="shared" si="0"/>
        <v>80521</v>
      </c>
    </row>
    <row r="16" spans="1:14" x14ac:dyDescent="0.25">
      <c r="A16" s="27" t="s">
        <v>25</v>
      </c>
      <c r="B16" s="27"/>
      <c r="C16" s="28"/>
      <c r="D16" s="15" t="s">
        <v>15</v>
      </c>
      <c r="E16" s="6">
        <f>AND!E16+ARA!E16+AST!E16+BAL!E16+CANA!E16+CANT!E16+CLM!E16+CYL!E16+CAT!E16+CEU!E16+EXT!E16+GAL!E16+MAD!E16+MEL!E16+MUR!E16+NAV!E16+PV!E16+RIO!E16+VAL!E16</f>
        <v>8184</v>
      </c>
      <c r="F16" s="6">
        <f>AND!F16+ARA!F16+AST!F16+BAL!F16+CANA!F16+CANT!F16+CLM!F16+CYL!F16+CAT!F16+CEU!F16+EXT!F16+GAL!F16+MAD!F16+MEL!F16+MUR!F16+NAV!F16+PV!F16+RIO!F16+VAL!F16</f>
        <v>162515</v>
      </c>
      <c r="G16" s="6">
        <f>AND!G16+ARA!G16+AST!G16+BAL!G16+CANA!G16+CANT!G16+CLM!G16+CYL!G16+CAT!G16+CEU!G16+EXT!G16+GAL!G16+MAD!G16+MEL!G16+MUR!G16+NAV!G16+PV!G16+RIO!G16+VAL!G16</f>
        <v>3339</v>
      </c>
      <c r="H16" s="6">
        <f>AND!H16+ARA!H16+AST!H16+BAL!H16+CANA!H16+CANT!H16+CLM!H16+CYL!H16+CAT!H16+CEU!H16+EXT!H16+GAL!H16+MAD!H16+MEL!H16+MUR!H16+NAV!H16+PV!H16+RIO!H16+VAL!H16</f>
        <v>61691</v>
      </c>
      <c r="I16" s="6">
        <f>AND!I16+ARA!I16+AST!I16+BAL!I16+CANA!I16+CANT!I16+CLM!I16+CYL!I16+CAT!I16+CEU!I16+EXT!I16+GAL!I16+MAD!I16+MEL!I16+MUR!I16+NAV!I16+PV!I16+RIO!I16+VAL!I16</f>
        <v>2659</v>
      </c>
      <c r="J16" s="6">
        <f>AND!J16+ARA!J16+AST!J16+BAL!J16+CANA!J16+CANT!J16+CLM!J16+CYL!J16+CAT!J16+CEU!J16+EXT!J16+GAL!J16+MAD!J16+MEL!J16+MUR!J16+NAV!J16+PV!J16+RIO!J16+VAL!J16</f>
        <v>4236</v>
      </c>
      <c r="K16" s="6">
        <f>AND!K16+ARA!K16+AST!K16+BAL!K16+CANA!K16+CANT!K16+CLM!K16+CYL!K16+CAT!K16+CEU!K16+EXT!K16+GAL!K16+MAD!K16+MEL!K16+MUR!K16+NAV!K16+PV!K16+RIO!K16+VAL!K16</f>
        <v>4</v>
      </c>
      <c r="L16" s="6">
        <f>AND!L16+ARA!L16+AST!L16+BAL!L16+CANA!L16+CANT!L16+CLM!L16+CYL!L16+CAT!L16+CEU!L16+EXT!L16+GAL!L16+MAD!L16+MEL!L16+MUR!L16+NAV!L16+PV!L16+RIO!L16+VAL!L16</f>
        <v>110</v>
      </c>
      <c r="M16" s="6">
        <f>AND!M16+ARA!M16+AST!M16+BAL!M16+CANA!M16+CANT!M16+CLM!M16+CYL!M16+CAT!M16+CEU!M16+EXT!M16+GAL!M16+MAD!M16+MEL!M16+MUR!M16+NAV!M16+PV!M16+RIO!M16+VAL!M16</f>
        <v>418</v>
      </c>
      <c r="N16" s="5">
        <f t="shared" si="0"/>
        <v>243156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f>AND!E17+ARA!E17+AST!E17+BAL!E17+CANA!E17+CANT!E17+CLM!E17+CYL!E17+CAT!E17+CEU!E17+EXT!E17+GAL!E17+MAD!E17+MEL!E17+MUR!E17+NAV!E17+PV!E17+RIO!E17+VAL!E17</f>
        <v>82705</v>
      </c>
      <c r="F17" s="2">
        <f>AND!F17+ARA!F17+AST!F17+BAL!F17+CANA!F17+CANT!F17+CLM!F17+CYL!F17+CAT!F17+CEU!F17+EXT!F17+GAL!F17+MAD!F17+MEL!F17+MUR!F17+NAV!F17+PV!F17+RIO!F17+VAL!F17</f>
        <v>3313197</v>
      </c>
      <c r="G17" s="2">
        <f>AND!G17+ARA!G17+AST!G17+BAL!G17+CANA!G17+CANT!G17+CLM!G17+CYL!G17+CAT!G17+CEU!G17+EXT!G17+GAL!G17+MAD!G17+MEL!G17+MUR!G17+NAV!G17+PV!G17+RIO!G17+VAL!G17</f>
        <v>98458</v>
      </c>
      <c r="H17" s="2">
        <f>AND!H17+ARA!H17+AST!H17+BAL!H17+CANA!H17+CANT!H17+CLM!H17+CYL!H17+CAT!H17+CEU!H17+EXT!H17+GAL!H17+MAD!H17+MEL!H17+MUR!H17+NAV!H17+PV!H17+RIO!H17+VAL!H17</f>
        <v>1249124</v>
      </c>
      <c r="I17" s="2">
        <f>AND!I17+ARA!I17+AST!I17+BAL!I17+CANA!I17+CANT!I17+CLM!I17+CYL!I17+CAT!I17+CEU!I17+EXT!I17+GAL!I17+MAD!I17+MEL!I17+MUR!I17+NAV!I17+PV!I17+RIO!I17+VAL!I17</f>
        <v>234686</v>
      </c>
      <c r="J17" s="2">
        <f>AND!J17+ARA!J17+AST!J17+BAL!J17+CANA!J17+CANT!J17+CLM!J17+CYL!J17+CAT!J17+CEU!J17+EXT!J17+GAL!J17+MAD!J17+MEL!J17+MUR!J17+NAV!J17+PV!J17+RIO!J17+VAL!J17</f>
        <v>26002</v>
      </c>
      <c r="K17" s="2">
        <f>AND!K17+ARA!K17+AST!K17+BAL!K17+CANA!K17+CANT!K17+CLM!K17+CYL!K17+CAT!K17+CEU!K17+EXT!K17+GAL!K17+MAD!K17+MEL!K17+MUR!K17+NAV!K17+PV!K17+RIO!K17+VAL!K17</f>
        <v>105596</v>
      </c>
      <c r="L17" s="2">
        <f>AND!L17+ARA!L17+AST!L17+BAL!L17+CANA!L17+CANT!L17+CLM!L17+CYL!L17+CAT!L17+CEU!L17+EXT!L17+GAL!L17+MAD!L17+MEL!L17+MUR!L17+NAV!L17+PV!L17+RIO!L17+VAL!L17</f>
        <v>148711</v>
      </c>
      <c r="M17" s="2">
        <f>AND!M17+ARA!M17+AST!M17+BAL!M17+CANA!M17+CANT!M17+CLM!M17+CYL!M17+CAT!M17+CEU!M17+EXT!M17+GAL!M17+MAD!M17+MEL!M17+MUR!M17+NAV!M17+PV!M17+RIO!M17+VAL!M17</f>
        <v>17081</v>
      </c>
      <c r="N17" s="4">
        <f t="shared" si="0"/>
        <v>5275560</v>
      </c>
    </row>
    <row r="18" spans="1:14" x14ac:dyDescent="0.25">
      <c r="A18" s="27" t="s">
        <v>26</v>
      </c>
      <c r="B18" s="27"/>
      <c r="C18" s="28"/>
      <c r="D18" s="15" t="s">
        <v>15</v>
      </c>
      <c r="E18" s="6">
        <f>AND!E18+ARA!E18+AST!E18+BAL!E18+CANA!E18+CANT!E18+CLM!E18+CYL!E18+CAT!E18+CEU!E18+EXT!E18+GAL!E18+MAD!E18+MEL!E18+MUR!E18+NAV!E18+PV!E18+RIO!E18+VAL!E18</f>
        <v>92882</v>
      </c>
      <c r="F18" s="6">
        <f>AND!F18+ARA!F18+AST!F18+BAL!F18+CANA!F18+CANT!F18+CLM!F18+CYL!F18+CAT!F18+CEU!F18+EXT!F18+GAL!F18+MAD!F18+MEL!F18+MUR!F18+NAV!F18+PV!F18+RIO!F18+VAL!F18</f>
        <v>823069</v>
      </c>
      <c r="G18" s="6">
        <f>AND!G18+ARA!G18+AST!G18+BAL!G18+CANA!G18+CANT!G18+CLM!G18+CYL!G18+CAT!G18+CEU!G18+EXT!G18+GAL!G18+MAD!G18+MEL!G18+MUR!G18+NAV!G18+PV!G18+RIO!G18+VAL!G18</f>
        <v>15027</v>
      </c>
      <c r="H18" s="6">
        <f>AND!H18+ARA!H18+AST!H18+BAL!H18+CANA!H18+CANT!H18+CLM!H18+CYL!H18+CAT!H18+CEU!H18+EXT!H18+GAL!H18+MAD!H18+MEL!H18+MUR!H18+NAV!H18+PV!H18+RIO!H18+VAL!H18</f>
        <v>312797</v>
      </c>
      <c r="I18" s="6">
        <f>AND!I18+ARA!I18+AST!I18+BAL!I18+CANA!I18+CANT!I18+CLM!I18+CYL!I18+CAT!I18+CEU!I18+EXT!I18+GAL!I18+MAD!I18+MEL!I18+MUR!I18+NAV!I18+PV!I18+RIO!I18+VAL!I18</f>
        <v>56388</v>
      </c>
      <c r="J18" s="6">
        <f>AND!J18+ARA!J18+AST!J18+BAL!J18+CANA!J18+CANT!J18+CLM!J18+CYL!J18+CAT!J18+CEU!J18+EXT!J18+GAL!J18+MAD!J18+MEL!J18+MUR!J18+NAV!J18+PV!J18+RIO!J18+VAL!J18</f>
        <v>4745</v>
      </c>
      <c r="K18" s="6">
        <f>AND!K18+ARA!K18+AST!K18+BAL!K18+CANA!K18+CANT!K18+CLM!K18+CYL!K18+CAT!K18+CEU!K18+EXT!K18+GAL!K18+MAD!K18+MEL!K18+MUR!K18+NAV!K18+PV!K18+RIO!K18+VAL!K18</f>
        <v>27418</v>
      </c>
      <c r="L18" s="6">
        <f>AND!L18+ARA!L18+AST!L18+BAL!L18+CANA!L18+CANT!L18+CLM!L18+CYL!L18+CAT!L18+CEU!L18+EXT!L18+GAL!L18+MAD!L18+MEL!L18+MUR!L18+NAV!L18+PV!L18+RIO!L18+VAL!L18</f>
        <v>41404</v>
      </c>
      <c r="M18" s="6">
        <f>AND!M18+ARA!M18+AST!M18+BAL!M18+CANA!M18+CANT!M18+CLM!M18+CYL!M18+CAT!M18+CEU!M18+EXT!M18+GAL!M18+MAD!M18+MEL!M18+MUR!M18+NAV!M18+PV!M18+RIO!M18+VAL!M18</f>
        <v>9540</v>
      </c>
      <c r="N18" s="5">
        <f t="shared" si="0"/>
        <v>1383270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f>AND!E19+ARA!E19+AST!E19+BAL!E19+CANA!E19+CANT!E19+CLM!E19+CYL!E19+CAT!E19+CEU!E19+EXT!E19+GAL!E19+MAD!E19+MEL!E19+MUR!E19+NAV!E19+PV!E19+RIO!E19+VAL!E19</f>
        <v>45</v>
      </c>
      <c r="F19" s="2">
        <f>AND!F19+ARA!F19+AST!F19+BAL!F19+CANA!F19+CANT!F19+CLM!F19+CYL!F19+CAT!F19+CEU!F19+EXT!F19+GAL!F19+MAD!F19+MEL!F19+MUR!F19+NAV!F19+PV!F19+RIO!F19+VAL!F19</f>
        <v>7873</v>
      </c>
      <c r="G19" s="2">
        <f>AND!G19+ARA!G19+AST!G19+BAL!G19+CANA!G19+CANT!G19+CLM!G19+CYL!G19+CAT!G19+CEU!G19+EXT!G19+GAL!G19+MAD!G19+MEL!G19+MUR!G19+NAV!G19+PV!G19+RIO!G19+VAL!G19</f>
        <v>123</v>
      </c>
      <c r="H19" s="2">
        <f>AND!H19+ARA!H19+AST!H19+BAL!H19+CANA!H19+CANT!H19+CLM!H19+CYL!H19+CAT!H19+CEU!H19+EXT!H19+GAL!H19+MAD!H19+MEL!H19+MUR!H19+NAV!H19+PV!H19+RIO!H19+VAL!H19</f>
        <v>117</v>
      </c>
      <c r="I19" s="2">
        <f>AND!I19+ARA!I19+AST!I19+BAL!I19+CANA!I19+CANT!I19+CLM!I19+CYL!I19+CAT!I19+CEU!I19+EXT!I19+GAL!I19+MAD!I19+MEL!I19+MUR!I19+NAV!I19+PV!I19+RIO!I19+VAL!I19</f>
        <v>4</v>
      </c>
      <c r="J19" s="2">
        <f>AND!J19+ARA!J19+AST!J19+BAL!J19+CANA!J19+CANT!J19+CLM!J19+CYL!J19+CAT!J19+CEU!J19+EXT!J19+GAL!J19+MAD!J19+MEL!J19+MUR!J19+NAV!J19+PV!J19+RIO!J19+VAL!J19</f>
        <v>0</v>
      </c>
      <c r="K19" s="2">
        <f>AND!K19+ARA!K19+AST!K19+BAL!K19+CANA!K19+CANT!K19+CLM!K19+CYL!K19+CAT!K19+CEU!K19+EXT!K19+GAL!K19+MAD!K19+MEL!K19+MUR!K19+NAV!K19+PV!K19+RIO!K19+VAL!K19</f>
        <v>0</v>
      </c>
      <c r="L19" s="2">
        <f>AND!L19+ARA!L19+AST!L19+BAL!L19+CANA!L19+CANT!L19+CLM!L19+CYL!L19+CAT!L19+CEU!L19+EXT!L19+GAL!L19+MAD!L19+MEL!L19+MUR!L19+NAV!L19+PV!L19+RIO!L19+VAL!L19</f>
        <v>0</v>
      </c>
      <c r="M19" s="2">
        <f>AND!M19+ARA!M19+AST!M19+BAL!M19+CANA!M19+CANT!M19+CLM!M19+CYL!M19+CAT!M19+CEU!M19+EXT!M19+GAL!M19+MAD!M19+MEL!M19+MUR!M19+NAV!M19+PV!M19+RIO!M19+VAL!M19</f>
        <v>1</v>
      </c>
      <c r="N19" s="4">
        <f t="shared" si="0"/>
        <v>8163</v>
      </c>
    </row>
    <row r="20" spans="1:14" x14ac:dyDescent="0.25">
      <c r="A20" s="27" t="s">
        <v>27</v>
      </c>
      <c r="B20" s="27"/>
      <c r="C20" s="28"/>
      <c r="D20" s="15" t="s">
        <v>15</v>
      </c>
      <c r="E20" s="6">
        <f>AND!E20+ARA!E20+AST!E20+BAL!E20+CANA!E20+CANT!E20+CLM!E20+CYL!E20+CAT!E20+CEU!E20+EXT!E20+GAL!E20+MAD!E20+MEL!E20+MUR!E20+NAV!E20+PV!E20+RIO!E20+VAL!E20</f>
        <v>32193</v>
      </c>
      <c r="F20" s="6">
        <f>AND!F20+ARA!F20+AST!F20+BAL!F20+CANA!F20+CANT!F20+CLM!F20+CYL!F20+CAT!F20+CEU!F20+EXT!F20+GAL!F20+MAD!F20+MEL!F20+MUR!F20+NAV!F20+PV!F20+RIO!F20+VAL!F20</f>
        <v>453035</v>
      </c>
      <c r="G20" s="6">
        <f>AND!G20+ARA!G20+AST!G20+BAL!G20+CANA!G20+CANT!G20+CLM!G20+CYL!G20+CAT!G20+CEU!G20+EXT!G20+GAL!G20+MAD!G20+MEL!G20+MUR!G20+NAV!G20+PV!G20+RIO!G20+VAL!G20</f>
        <v>6729</v>
      </c>
      <c r="H20" s="6">
        <f>AND!H20+ARA!H20+AST!H20+BAL!H20+CANA!H20+CANT!H20+CLM!H20+CYL!H20+CAT!H20+CEU!H20+EXT!H20+GAL!H20+MAD!H20+MEL!H20+MUR!H20+NAV!H20+PV!H20+RIO!H20+VAL!H20</f>
        <v>95837</v>
      </c>
      <c r="I20" s="6">
        <f>AND!I20+ARA!I20+AST!I20+BAL!I20+CANA!I20+CANT!I20+CLM!I20+CYL!I20+CAT!I20+CEU!I20+EXT!I20+GAL!I20+MAD!I20+MEL!I20+MUR!I20+NAV!I20+PV!I20+RIO!I20+VAL!I20</f>
        <v>3850</v>
      </c>
      <c r="J20" s="6">
        <f>AND!J20+ARA!J20+AST!J20+BAL!J20+CANA!J20+CANT!J20+CLM!J20+CYL!J20+CAT!J20+CEU!J20+EXT!J20+GAL!J20+MAD!J20+MEL!J20+MUR!J20+NAV!J20+PV!J20+RIO!J20+VAL!J20</f>
        <v>410</v>
      </c>
      <c r="K20" s="6">
        <f>AND!K20+ARA!K20+AST!K20+BAL!K20+CANA!K20+CANT!K20+CLM!K20+CYL!K20+CAT!K20+CEU!K20+EXT!K20+GAL!K20+MAD!K20+MEL!K20+MUR!K20+NAV!K20+PV!K20+RIO!K20+VAL!K20</f>
        <v>3</v>
      </c>
      <c r="L20" s="6">
        <f>AND!L20+ARA!L20+AST!L20+BAL!L20+CANA!L20+CANT!L20+CLM!L20+CYL!L20+CAT!L20+CEU!L20+EXT!L20+GAL!L20+MAD!L20+MEL!L20+MUR!L20+NAV!L20+PV!L20+RIO!L20+VAL!L20</f>
        <v>0</v>
      </c>
      <c r="M20" s="6">
        <f>AND!M20+ARA!M20+AST!M20+BAL!M20+CANA!M20+CANT!M20+CLM!M20+CYL!M20+CAT!M20+CEU!M20+EXT!M20+GAL!M20+MAD!M20+MEL!M20+MUR!M20+NAV!M20+PV!M20+RIO!M20+VAL!M20</f>
        <v>524</v>
      </c>
      <c r="N20" s="5">
        <f t="shared" si="0"/>
        <v>592581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f>AND!E21+ARA!E21+AST!E21+BAL!E21+CANA!E21+CANT!E21+CLM!E21+CYL!E21+CAT!E21+CEU!E21+EXT!E21+GAL!E21+MAD!E21+MEL!E21+MUR!E21+NAV!E21+PV!E21+RIO!E21+VAL!E21</f>
        <v>6228</v>
      </c>
      <c r="F21" s="2">
        <f>AND!F21+ARA!F21+AST!F21+BAL!F21+CANA!F21+CANT!F21+CLM!F21+CYL!F21+CAT!F21+CEU!F21+EXT!F21+GAL!F21+MAD!F21+MEL!F21+MUR!F21+NAV!F21+PV!F21+RIO!F21+VAL!F21</f>
        <v>993149</v>
      </c>
      <c r="G21" s="2">
        <f>AND!G21+ARA!G21+AST!G21+BAL!G21+CANA!G21+CANT!G21+CLM!G21+CYL!G21+CAT!G21+CEU!G21+EXT!G21+GAL!G21+MAD!G21+MEL!G21+MUR!G21+NAV!G21+PV!G21+RIO!G21+VAL!G21</f>
        <v>24056</v>
      </c>
      <c r="H21" s="2">
        <f>AND!H21+ARA!H21+AST!H21+BAL!H21+CANA!H21+CANT!H21+CLM!H21+CYL!H21+CAT!H21+CEU!H21+EXT!H21+GAL!H21+MAD!H21+MEL!H21+MUR!H21+NAV!H21+PV!H21+RIO!H21+VAL!H21</f>
        <v>462742</v>
      </c>
      <c r="I21" s="2">
        <f>AND!I21+ARA!I21+AST!I21+BAL!I21+CANA!I21+CANT!I21+CLM!I21+CYL!I21+CAT!I21+CEU!I21+EXT!I21+GAL!I21+MAD!I21+MEL!I21+MUR!I21+NAV!I21+PV!I21+RIO!I21+VAL!I21</f>
        <v>109303</v>
      </c>
      <c r="J21" s="2">
        <f>AND!J21+ARA!J21+AST!J21+BAL!J21+CANA!J21+CANT!J21+CLM!J21+CYL!J21+CAT!J21+CEU!J21+EXT!J21+GAL!J21+MAD!J21+MEL!J21+MUR!J21+NAV!J21+PV!J21+RIO!J21+VAL!J21</f>
        <v>13661</v>
      </c>
      <c r="K21" s="2">
        <f>AND!K21+ARA!K21+AST!K21+BAL!K21+CANA!K21+CANT!K21+CLM!K21+CYL!K21+CAT!K21+CEU!K21+EXT!K21+GAL!K21+MAD!K21+MEL!K21+MUR!K21+NAV!K21+PV!K21+RIO!K21+VAL!K21</f>
        <v>101353</v>
      </c>
      <c r="L21" s="2">
        <f>AND!L21+ARA!L21+AST!L21+BAL!L21+CANA!L21+CANT!L21+CLM!L21+CYL!L21+CAT!L21+CEU!L21+EXT!L21+GAL!L21+MAD!L21+MEL!L21+MUR!L21+NAV!L21+PV!L21+RIO!L21+VAL!L21</f>
        <v>6767</v>
      </c>
      <c r="M21" s="2">
        <f>AND!M21+ARA!M21+AST!M21+BAL!M21+CANA!M21+CANT!M21+CLM!M21+CYL!M21+CAT!M21+CEU!M21+EXT!M21+GAL!M21+MAD!M21+MEL!M21+MUR!M21+NAV!M21+PV!M21+RIO!M21+VAL!M21</f>
        <v>2902</v>
      </c>
      <c r="N21" s="4">
        <f t="shared" si="0"/>
        <v>1720161</v>
      </c>
    </row>
    <row r="22" spans="1:14" x14ac:dyDescent="0.25">
      <c r="A22" s="27" t="s">
        <v>28</v>
      </c>
      <c r="B22" s="27"/>
      <c r="C22" s="28"/>
      <c r="D22" s="15" t="s">
        <v>15</v>
      </c>
      <c r="E22" s="6">
        <f>AND!E22+ARA!E22+AST!E22+BAL!E22+CANA!E22+CANT!E22+CLM!E22+CYL!E22+CAT!E22+CEU!E22+EXT!E22+GAL!E22+MAD!E22+MEL!E22+MUR!E22+NAV!E22+PV!E22+RIO!E22+VAL!E22</f>
        <v>17390</v>
      </c>
      <c r="F22" s="6">
        <f>AND!F22+ARA!F22+AST!F22+BAL!F22+CANA!F22+CANT!F22+CLM!F22+CYL!F22+CAT!F22+CEU!F22+EXT!F22+GAL!F22+MAD!F22+MEL!F22+MUR!F22+NAV!F22+PV!F22+RIO!F22+VAL!F22</f>
        <v>412125</v>
      </c>
      <c r="G22" s="6">
        <f>AND!G22+ARA!G22+AST!G22+BAL!G22+CANA!G22+CANT!G22+CLM!G22+CYL!G22+CAT!G22+CEU!G22+EXT!G22+GAL!G22+MAD!G22+MEL!G22+MUR!G22+NAV!G22+PV!G22+RIO!G22+VAL!G22</f>
        <v>8040</v>
      </c>
      <c r="H22" s="6">
        <f>AND!H22+ARA!H22+AST!H22+BAL!H22+CANA!H22+CANT!H22+CLM!H22+CYL!H22+CAT!H22+CEU!H22+EXT!H22+GAL!H22+MAD!H22+MEL!H22+MUR!H22+NAV!H22+PV!H22+RIO!H22+VAL!H22</f>
        <v>226633</v>
      </c>
      <c r="I22" s="6">
        <f>AND!I22+ARA!I22+AST!I22+BAL!I22+CANA!I22+CANT!I22+CLM!I22+CYL!I22+CAT!I22+CEU!I22+EXT!I22+GAL!I22+MAD!I22+MEL!I22+MUR!I22+NAV!I22+PV!I22+RIO!I22+VAL!I22</f>
        <v>108723</v>
      </c>
      <c r="J22" s="6">
        <f>AND!J22+ARA!J22+AST!J22+BAL!J22+CANA!J22+CANT!J22+CLM!J22+CYL!J22+CAT!J22+CEU!J22+EXT!J22+GAL!J22+MAD!J22+MEL!J22+MUR!J22+NAV!J22+PV!J22+RIO!J22+VAL!J22</f>
        <v>11261</v>
      </c>
      <c r="K22" s="6">
        <f>AND!K22+ARA!K22+AST!K22+BAL!K22+CANA!K22+CANT!K22+CLM!K22+CYL!K22+CAT!K22+CEU!K22+EXT!K22+GAL!K22+MAD!K22+MEL!K22+MUR!K22+NAV!K22+PV!K22+RIO!K22+VAL!K22</f>
        <v>95151</v>
      </c>
      <c r="L22" s="6">
        <f>AND!L22+ARA!L22+AST!L22+BAL!L22+CANA!L22+CANT!L22+CLM!L22+CYL!L22+CAT!L22+CEU!L22+EXT!L22+GAL!L22+MAD!L22+MEL!L22+MUR!L22+NAV!L22+PV!L22+RIO!L22+VAL!L22</f>
        <v>6537</v>
      </c>
      <c r="M22" s="6">
        <f>AND!M22+ARA!M22+AST!M22+BAL!M22+CANA!M22+CANT!M22+CLM!M22+CYL!M22+CAT!M22+CEU!M22+EXT!M22+GAL!M22+MAD!M22+MEL!M22+MUR!M22+NAV!M22+PV!M22+RIO!M22+VAL!M22</f>
        <v>2941</v>
      </c>
      <c r="N22" s="5">
        <f t="shared" si="0"/>
        <v>888801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f>AND!E23+ARA!E23+AST!E23+BAL!E23+CANA!E23+CANT!E23+CLM!E23+CYL!E23+CAT!E23+CEU!E23+EXT!E23+GAL!E23+MAD!E23+MEL!E23+MUR!E23+NAV!E23+PV!E23+RIO!E23+VAL!E23</f>
        <v>5085</v>
      </c>
      <c r="F23" s="2">
        <f>AND!F23+ARA!F23+AST!F23+BAL!F23+CANA!F23+CANT!F23+CLM!F23+CYL!F23+CAT!F23+CEU!F23+EXT!F23+GAL!F23+MAD!F23+MEL!F23+MUR!F23+NAV!F23+PV!F23+RIO!F23+VAL!F23</f>
        <v>280184</v>
      </c>
      <c r="G23" s="2">
        <f>AND!G23+ARA!G23+AST!G23+BAL!G23+CANA!G23+CANT!G23+CLM!G23+CYL!G23+CAT!G23+CEU!G23+EXT!G23+GAL!G23+MAD!G23+MEL!G23+MUR!G23+NAV!G23+PV!G23+RIO!G23+VAL!G23</f>
        <v>6954</v>
      </c>
      <c r="H23" s="2">
        <f>AND!H23+ARA!H23+AST!H23+BAL!H23+CANA!H23+CANT!H23+CLM!H23+CYL!H23+CAT!H23+CEU!H23+EXT!H23+GAL!H23+MAD!H23+MEL!H23+MUR!H23+NAV!H23+PV!H23+RIO!H23+VAL!H23</f>
        <v>143334</v>
      </c>
      <c r="I23" s="2">
        <f>AND!I23+ARA!I23+AST!I23+BAL!I23+CANA!I23+CANT!I23+CLM!I23+CYL!I23+CAT!I23+CEU!I23+EXT!I23+GAL!I23+MAD!I23+MEL!I23+MUR!I23+NAV!I23+PV!I23+RIO!I23+VAL!I23</f>
        <v>21502</v>
      </c>
      <c r="J23" s="2">
        <f>AND!J23+ARA!J23+AST!J23+BAL!J23+CANA!J23+CANT!J23+CLM!J23+CYL!J23+CAT!J23+CEU!J23+EXT!J23+GAL!J23+MAD!J23+MEL!J23+MUR!J23+NAV!J23+PV!J23+RIO!J23+VAL!J23</f>
        <v>1995</v>
      </c>
      <c r="K23" s="2">
        <f>AND!K23+ARA!K23+AST!K23+BAL!K23+CANA!K23+CANT!K23+CLM!K23+CYL!K23+CAT!K23+CEU!K23+EXT!K23+GAL!K23+MAD!K23+MEL!K23+MUR!K23+NAV!K23+PV!K23+RIO!K23+VAL!K23</f>
        <v>28</v>
      </c>
      <c r="L23" s="2">
        <f>AND!L23+ARA!L23+AST!L23+BAL!L23+CANA!L23+CANT!L23+CLM!L23+CYL!L23+CAT!L23+CEU!L23+EXT!L23+GAL!L23+MAD!L23+MEL!L23+MUR!L23+NAV!L23+PV!L23+RIO!L23+VAL!L23</f>
        <v>29590</v>
      </c>
      <c r="M23" s="2">
        <f>AND!M23+ARA!M23+AST!M23+BAL!M23+CANA!M23+CANT!M23+CLM!M23+CYL!M23+CAT!M23+CEU!M23+EXT!M23+GAL!M23+MAD!M23+MEL!M23+MUR!M23+NAV!M23+PV!M23+RIO!M23+VAL!M23</f>
        <v>2427</v>
      </c>
      <c r="N23" s="4">
        <f t="shared" si="0"/>
        <v>491099</v>
      </c>
    </row>
    <row r="24" spans="1:14" x14ac:dyDescent="0.25">
      <c r="A24" s="27" t="s">
        <v>29</v>
      </c>
      <c r="B24" s="27"/>
      <c r="C24" s="28"/>
      <c r="D24" s="15" t="s">
        <v>15</v>
      </c>
      <c r="E24" s="6">
        <f>AND!E24+ARA!E24+AST!E24+BAL!E24+CANA!E24+CANT!E24+CLM!E24+CYL!E24+CAT!E24+CEU!E24+EXT!E24+GAL!E24+MAD!E24+MEL!E24+MUR!E24+NAV!E24+PV!E24+RIO!E24+VAL!E24</f>
        <v>4912</v>
      </c>
      <c r="F24" s="6">
        <f>AND!F24+ARA!F24+AST!F24+BAL!F24+CANA!F24+CANT!F24+CLM!F24+CYL!F24+CAT!F24+CEU!F24+EXT!F24+GAL!F24+MAD!F24+MEL!F24+MUR!F24+NAV!F24+PV!F24+RIO!F24+VAL!F24</f>
        <v>170120</v>
      </c>
      <c r="G24" s="6">
        <f>AND!G24+ARA!G24+AST!G24+BAL!G24+CANA!G24+CANT!G24+CLM!G24+CYL!G24+CAT!G24+CEU!G24+EXT!G24+GAL!G24+MAD!G24+MEL!G24+MUR!G24+NAV!G24+PV!G24+RIO!G24+VAL!G24</f>
        <v>4405</v>
      </c>
      <c r="H24" s="6">
        <f>AND!H24+ARA!H24+AST!H24+BAL!H24+CANA!H24+CANT!H24+CLM!H24+CYL!H24+CAT!H24+CEU!H24+EXT!H24+GAL!H24+MAD!H24+MEL!H24+MUR!H24+NAV!H24+PV!H24+RIO!H24+VAL!H24</f>
        <v>85267</v>
      </c>
      <c r="I24" s="6">
        <f>AND!I24+ARA!I24+AST!I24+BAL!I24+CANA!I24+CANT!I24+CLM!I24+CYL!I24+CAT!I24+CEU!I24+EXT!I24+GAL!I24+MAD!I24+MEL!I24+MUR!I24+NAV!I24+PV!I24+RIO!I24+VAL!I24</f>
        <v>19457</v>
      </c>
      <c r="J24" s="6">
        <f>AND!J24+ARA!J24+AST!J24+BAL!J24+CANA!J24+CANT!J24+CLM!J24+CYL!J24+CAT!J24+CEU!J24+EXT!J24+GAL!J24+MAD!J24+MEL!J24+MUR!J24+NAV!J24+PV!J24+RIO!J24+VAL!J24</f>
        <v>1677</v>
      </c>
      <c r="K24" s="6">
        <f>AND!K24+ARA!K24+AST!K24+BAL!K24+CANA!K24+CANT!K24+CLM!K24+CYL!K24+CAT!K24+CEU!K24+EXT!K24+GAL!K24+MAD!K24+MEL!K24+MUR!K24+NAV!K24+PV!K24+RIO!K24+VAL!K24</f>
        <v>68</v>
      </c>
      <c r="L24" s="6">
        <f>AND!L24+ARA!L24+AST!L24+BAL!L24+CANA!L24+CANT!L24+CLM!L24+CYL!L24+CAT!L24+CEU!L24+EXT!L24+GAL!L24+MAD!L24+MEL!L24+MUR!L24+NAV!L24+PV!L24+RIO!L24+VAL!L24</f>
        <v>6194</v>
      </c>
      <c r="M24" s="6">
        <f>AND!M24+ARA!M24+AST!M24+BAL!M24+CANA!M24+CANT!M24+CLM!M24+CYL!M24+CAT!M24+CEU!M24+EXT!M24+GAL!M24+MAD!M24+MEL!M24+MUR!M24+NAV!M24+PV!M24+RIO!M24+VAL!M24</f>
        <v>1330</v>
      </c>
      <c r="N24" s="5">
        <f t="shared" si="0"/>
        <v>293430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f>AND!E25+ARA!E25+AST!E25+BAL!E25+CANA!E25+CANT!E25+CLM!E25+CYL!E25+CAT!E25+CEU!E25+EXT!E25+GAL!E25+MAD!E25+MEL!E25+MUR!E25+NAV!E25+PV!E25+RIO!E25+VAL!E25</f>
        <v>12281</v>
      </c>
      <c r="F25" s="2">
        <f>AND!F25+ARA!F25+AST!F25+BAL!F25+CANA!F25+CANT!F25+CLM!F25+CYL!F25+CAT!F25+CEU!F25+EXT!F25+GAL!F25+MAD!F25+MEL!F25+MUR!F25+NAV!F25+PV!F25+RIO!F25+VAL!F25</f>
        <v>232121</v>
      </c>
      <c r="G25" s="2">
        <f>AND!G25+ARA!G25+AST!G25+BAL!G25+CANA!G25+CANT!G25+CLM!G25+CYL!G25+CAT!G25+CEU!G25+EXT!G25+GAL!G25+MAD!G25+MEL!G25+MUR!G25+NAV!G25+PV!G25+RIO!G25+VAL!G25</f>
        <v>4788</v>
      </c>
      <c r="H25" s="2">
        <f>AND!H25+ARA!H25+AST!H25+BAL!H25+CANA!H25+CANT!H25+CLM!H25+CYL!H25+CAT!H25+CEU!H25+EXT!H25+GAL!H25+MAD!H25+MEL!H25+MUR!H25+NAV!H25+PV!H25+RIO!H25+VAL!H25</f>
        <v>73461</v>
      </c>
      <c r="I25" s="2">
        <f>AND!I25+ARA!I25+AST!I25+BAL!I25+CANA!I25+CANT!I25+CLM!I25+CYL!I25+CAT!I25+CEU!I25+EXT!I25+GAL!I25+MAD!I25+MEL!I25+MUR!I25+NAV!I25+PV!I25+RIO!I25+VAL!I25</f>
        <v>11020</v>
      </c>
      <c r="J25" s="2">
        <f>AND!J25+ARA!J25+AST!J25+BAL!J25+CANA!J25+CANT!J25+CLM!J25+CYL!J25+CAT!J25+CEU!J25+EXT!J25+GAL!J25+MAD!J25+MEL!J25+MUR!J25+NAV!J25+PV!J25+RIO!J25+VAL!J25</f>
        <v>1624</v>
      </c>
      <c r="K25" s="2">
        <f>AND!K25+ARA!K25+AST!K25+BAL!K25+CANA!K25+CANT!K25+CLM!K25+CYL!K25+CAT!K25+CEU!K25+EXT!K25+GAL!K25+MAD!K25+MEL!K25+MUR!K25+NAV!K25+PV!K25+RIO!K25+VAL!K25</f>
        <v>7756</v>
      </c>
      <c r="L25" s="2">
        <f>AND!L25+ARA!L25+AST!L25+BAL!L25+CANA!L25+CANT!L25+CLM!L25+CYL!L25+CAT!L25+CEU!L25+EXT!L25+GAL!L25+MAD!L25+MEL!L25+MUR!L25+NAV!L25+PV!L25+RIO!L25+VAL!L25</f>
        <v>40604</v>
      </c>
      <c r="M25" s="2">
        <f>AND!M25+ARA!M25+AST!M25+BAL!M25+CANA!M25+CANT!M25+CLM!M25+CYL!M25+CAT!M25+CEU!M25+EXT!M25+GAL!M25+MAD!M25+MEL!M25+MUR!M25+NAV!M25+PV!M25+RIO!M25+VAL!M25</f>
        <v>2546</v>
      </c>
      <c r="N25" s="4">
        <f t="shared" si="0"/>
        <v>386201</v>
      </c>
    </row>
    <row r="26" spans="1:14" x14ac:dyDescent="0.25">
      <c r="A26" s="27" t="s">
        <v>30</v>
      </c>
      <c r="B26" s="27"/>
      <c r="C26" s="28"/>
      <c r="D26" s="15" t="s">
        <v>15</v>
      </c>
      <c r="E26" s="6">
        <f>AND!E26+ARA!E26+AST!E26+BAL!E26+CANA!E26+CANT!E26+CLM!E26+CYL!E26+CAT!E26+CEU!E26+EXT!E26+GAL!E26+MAD!E26+MEL!E26+MUR!E26+NAV!E26+PV!E26+RIO!E26+VAL!E26</f>
        <v>36545</v>
      </c>
      <c r="F26" s="6">
        <f>AND!F26+ARA!F26+AST!F26+BAL!F26+CANA!F26+CANT!F26+CLM!F26+CYL!F26+CAT!F26+CEU!F26+EXT!F26+GAL!F26+MAD!F26+MEL!F26+MUR!F26+NAV!F26+PV!F26+RIO!F26+VAL!F26</f>
        <v>837745</v>
      </c>
      <c r="G26" s="6">
        <f>AND!G26+ARA!G26+AST!G26+BAL!G26+CANA!G26+CANT!G26+CLM!G26+CYL!G26+CAT!G26+CEU!G26+EXT!G26+GAL!G26+MAD!G26+MEL!G26+MUR!G26+NAV!G26+PV!G26+RIO!G26+VAL!G26</f>
        <v>18642</v>
      </c>
      <c r="H26" s="6">
        <f>AND!H26+ARA!H26+AST!H26+BAL!H26+CANA!H26+CANT!H26+CLM!H26+CYL!H26+CAT!H26+CEU!H26+EXT!H26+GAL!H26+MAD!H26+MEL!H26+MUR!H26+NAV!H26+PV!H26+RIO!H26+VAL!H26</f>
        <v>328340</v>
      </c>
      <c r="I26" s="6">
        <f>AND!I26+ARA!I26+AST!I26+BAL!I26+CANA!I26+CANT!I26+CLM!I26+CYL!I26+CAT!I26+CEU!I26+EXT!I26+GAL!I26+MAD!I26+MEL!I26+MUR!I26+NAV!I26+PV!I26+RIO!I26+VAL!I26</f>
        <v>40590</v>
      </c>
      <c r="J26" s="6">
        <f>AND!J26+ARA!J26+AST!J26+BAL!J26+CANA!J26+CANT!J26+CLM!J26+CYL!J26+CAT!J26+CEU!J26+EXT!J26+GAL!J26+MAD!J26+MEL!J26+MUR!J26+NAV!J26+PV!J26+RIO!J26+VAL!J26</f>
        <v>5553</v>
      </c>
      <c r="K26" s="6">
        <f>AND!K26+ARA!K26+AST!K26+BAL!K26+CANA!K26+CANT!K26+CLM!K26+CYL!K26+CAT!K26+CEU!K26+EXT!K26+GAL!K26+MAD!K26+MEL!K26+MUR!K26+NAV!K26+PV!K26+RIO!K26+VAL!K26</f>
        <v>26885</v>
      </c>
      <c r="L26" s="6">
        <f>AND!L26+ARA!L26+AST!L26+BAL!L26+CANA!L26+CANT!L26+CLM!L26+CYL!L26+CAT!L26+CEU!L26+EXT!L26+GAL!L26+MAD!L26+MEL!L26+MUR!L26+NAV!L26+PV!L26+RIO!L26+VAL!L26</f>
        <v>7861</v>
      </c>
      <c r="M26" s="6">
        <f>AND!M26+ARA!M26+AST!M26+BAL!M26+CANA!M26+CANT!M26+CLM!M26+CYL!M26+CAT!M26+CEU!M26+EXT!M26+GAL!M26+MAD!M26+MEL!M26+MUR!M26+NAV!M26+PV!M26+RIO!M26+VAL!M26</f>
        <v>2898</v>
      </c>
      <c r="N26" s="5">
        <f t="shared" si="0"/>
        <v>1305059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f>AND!E27+ARA!E27+AST!E27+BAL!E27+CANA!E27+CANT!E27+CLM!E27+CYL!E27+CAT!E27+CEU!E27+EXT!E27+GAL!E27+MAD!E27+MEL!E27+MUR!E27+NAV!E27+PV!E27+RIO!E27+VAL!E27</f>
        <v>13436</v>
      </c>
      <c r="F27" s="2">
        <f>AND!F27+ARA!F27+AST!F27+BAL!F27+CANA!F27+CANT!F27+CLM!F27+CYL!F27+CAT!F27+CEU!F27+EXT!F27+GAL!F27+MAD!F27+MEL!F27+MUR!F27+NAV!F27+PV!F27+RIO!F27+VAL!F27</f>
        <v>1851467</v>
      </c>
      <c r="G27" s="2">
        <f>AND!G27+ARA!G27+AST!G27+BAL!G27+CANA!G27+CANT!G27+CLM!G27+CYL!G27+CAT!G27+CEU!G27+EXT!G27+GAL!G27+MAD!G27+MEL!G27+MUR!G27+NAV!G27+PV!G27+RIO!G27+VAL!G27</f>
        <v>44210</v>
      </c>
      <c r="H27" s="2">
        <f>AND!H27+ARA!H27+AST!H27+BAL!H27+CANA!H27+CANT!H27+CLM!H27+CYL!H27+CAT!H27+CEU!H27+EXT!H27+GAL!H27+MAD!H27+MEL!H27+MUR!H27+NAV!H27+PV!H27+RIO!H27+VAL!H27</f>
        <v>725266</v>
      </c>
      <c r="I27" s="2">
        <f>AND!I27+ARA!I27+AST!I27+BAL!I27+CANA!I27+CANT!I27+CLM!I27+CYL!I27+CAT!I27+CEU!I27+EXT!I27+GAL!I27+MAD!I27+MEL!I27+MUR!I27+NAV!I27+PV!I27+RIO!I27+VAL!I27</f>
        <v>96016</v>
      </c>
      <c r="J27" s="2">
        <f>AND!J27+ARA!J27+AST!J27+BAL!J27+CANA!J27+CANT!J27+CLM!J27+CYL!J27+CAT!J27+CEU!J27+EXT!J27+GAL!J27+MAD!J27+MEL!J27+MUR!J27+NAV!J27+PV!J27+RIO!J27+VAL!J27</f>
        <v>9176</v>
      </c>
      <c r="K27" s="2">
        <f>AND!K27+ARA!K27+AST!K27+BAL!K27+CANA!K27+CANT!K27+CLM!K27+CYL!K27+CAT!K27+CEU!K27+EXT!K27+GAL!K27+MAD!K27+MEL!K27+MUR!K27+NAV!K27+PV!K27+RIO!K27+VAL!K27</f>
        <v>74</v>
      </c>
      <c r="L27" s="2">
        <f>AND!L27+ARA!L27+AST!L27+BAL!L27+CANA!L27+CANT!L27+CLM!L27+CYL!L27+CAT!L27+CEU!L27+EXT!L27+GAL!L27+MAD!L27+MEL!L27+MUR!L27+NAV!L27+PV!L27+RIO!L27+VAL!L27</f>
        <v>14386</v>
      </c>
      <c r="M27" s="2">
        <f>AND!M27+ARA!M27+AST!M27+BAL!M27+CANA!M27+CANT!M27+CLM!M27+CYL!M27+CAT!M27+CEU!M27+EXT!M27+GAL!M27+MAD!M27+MEL!M27+MUR!M27+NAV!M27+PV!M27+RIO!M27+VAL!M27</f>
        <v>3170</v>
      </c>
      <c r="N27" s="4">
        <f t="shared" si="0"/>
        <v>2757201</v>
      </c>
    </row>
    <row r="28" spans="1:14" x14ac:dyDescent="0.25">
      <c r="A28" s="27" t="s">
        <v>32</v>
      </c>
      <c r="B28" s="27"/>
      <c r="C28" s="28"/>
      <c r="D28" s="15" t="s">
        <v>15</v>
      </c>
      <c r="E28" s="6">
        <f>AND!E28+ARA!E28+AST!E28+BAL!E28+CANA!E28+CANT!E28+CLM!E28+CYL!E28+CAT!E28+CEU!E28+EXT!E28+GAL!E28+MAD!E28+MEL!E28+MUR!E28+NAV!E28+PV!E28+RIO!E28+VAL!E28</f>
        <v>9414</v>
      </c>
      <c r="F28" s="6">
        <f>AND!F28+ARA!F28+AST!F28+BAL!F28+CANA!F28+CANT!F28+CLM!F28+CYL!F28+CAT!F28+CEU!F28+EXT!F28+GAL!F28+MAD!F28+MEL!F28+MUR!F28+NAV!F28+PV!F28+RIO!F28+VAL!F28</f>
        <v>157784</v>
      </c>
      <c r="G28" s="6">
        <f>AND!G28+ARA!G28+AST!G28+BAL!G28+CANA!G28+CANT!G28+CLM!G28+CYL!G28+CAT!G28+CEU!G28+EXT!G28+GAL!G28+MAD!G28+MEL!G28+MUR!G28+NAV!G28+PV!G28+RIO!G28+VAL!G28</f>
        <v>2333</v>
      </c>
      <c r="H28" s="6">
        <f>AND!H28+ARA!H28+AST!H28+BAL!H28+CANA!H28+CANT!H28+CLM!H28+CYL!H28+CAT!H28+CEU!H28+EXT!H28+GAL!H28+MAD!H28+MEL!H28+MUR!H28+NAV!H28+PV!H28+RIO!H28+VAL!H28</f>
        <v>63954</v>
      </c>
      <c r="I28" s="6">
        <f>AND!I28+ARA!I28+AST!I28+BAL!I28+CANA!I28+CANT!I28+CLM!I28+CYL!I28+CAT!I28+CEU!I28+EXT!I28+GAL!I28+MAD!I28+MEL!I28+MUR!I28+NAV!I28+PV!I28+RIO!I28+VAL!I28</f>
        <v>8168</v>
      </c>
      <c r="J28" s="6">
        <f>AND!J28+ARA!J28+AST!J28+BAL!J28+CANA!J28+CANT!J28+CLM!J28+CYL!J28+CAT!J28+CEU!J28+EXT!J28+GAL!J28+MAD!J28+MEL!J28+MUR!J28+NAV!J28+PV!J28+RIO!J28+VAL!J28</f>
        <v>931</v>
      </c>
      <c r="K28" s="6">
        <f>AND!K28+ARA!K28+AST!K28+BAL!K28+CANA!K28+CANT!K28+CLM!K28+CYL!K28+CAT!K28+CEU!K28+EXT!K28+GAL!K28+MAD!K28+MEL!K28+MUR!K28+NAV!K28+PV!K28+RIO!K28+VAL!K28</f>
        <v>58</v>
      </c>
      <c r="L28" s="6">
        <f>AND!L28+ARA!L28+AST!L28+BAL!L28+CANA!L28+CANT!L28+CLM!L28+CYL!L28+CAT!L28+CEU!L28+EXT!L28+GAL!L28+MAD!L28+MEL!L28+MUR!L28+NAV!L28+PV!L28+RIO!L28+VAL!L28</f>
        <v>1297</v>
      </c>
      <c r="M28" s="6">
        <f>AND!M28+ARA!M28+AST!M28+BAL!M28+CANA!M28+CANT!M28+CLM!M28+CYL!M28+CAT!M28+CEU!M28+EXT!M28+GAL!M28+MAD!M28+MEL!M28+MUR!M28+NAV!M28+PV!M28+RIO!M28+VAL!M28</f>
        <v>680</v>
      </c>
      <c r="N28" s="5">
        <f t="shared" si="0"/>
        <v>244619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f>AND!E29+ARA!E29+AST!E29+BAL!E29+CANA!E29+CANT!E29+CLM!E29+CYL!E29+CAT!E29+CEU!E29+EXT!E29+GAL!E29+MAD!E29+MEL!E29+MUR!E29+NAV!E29+PV!E29+RIO!E29+VAL!E29</f>
        <v>1712</v>
      </c>
      <c r="F29" s="2">
        <f>AND!F29+ARA!F29+AST!F29+BAL!F29+CANA!F29+CANT!F29+CLM!F29+CYL!F29+CAT!F29+CEU!F29+EXT!F29+GAL!F29+MAD!F29+MEL!F29+MUR!F29+NAV!F29+PV!F29+RIO!F29+VAL!F29</f>
        <v>2</v>
      </c>
      <c r="G29" s="2">
        <f>AND!G29+ARA!G29+AST!G29+BAL!G29+CANA!G29+CANT!G29+CLM!G29+CYL!G29+CAT!G29+CEU!G29+EXT!G29+GAL!G29+MAD!G29+MEL!G29+MUR!G29+NAV!G29+PV!G29+RIO!G29+VAL!G29</f>
        <v>329</v>
      </c>
      <c r="H29" s="2">
        <f>AND!H29+ARA!H29+AST!H29+BAL!H29+CANA!H29+CANT!H29+CLM!H29+CYL!H29+CAT!H29+CEU!H29+EXT!H29+GAL!H29+MAD!H29+MEL!H29+MUR!H29+NAV!H29+PV!H29+RIO!H29+VAL!H29</f>
        <v>0</v>
      </c>
      <c r="I29" s="2">
        <f>AND!I29+ARA!I29+AST!I29+BAL!I29+CANA!I29+CANT!I29+CLM!I29+CYL!I29+CAT!I29+CEU!I29+EXT!I29+GAL!I29+MAD!I29+MEL!I29+MUR!I29+NAV!I29+PV!I29+RIO!I29+VAL!I29</f>
        <v>2</v>
      </c>
      <c r="J29" s="2">
        <f>AND!J29+ARA!J29+AST!J29+BAL!J29+CANA!J29+CANT!J29+CLM!J29+CYL!J29+CAT!J29+CEU!J29+EXT!J29+GAL!J29+MAD!J29+MEL!J29+MUR!J29+NAV!J29+PV!J29+RIO!J29+VAL!J29</f>
        <v>3</v>
      </c>
      <c r="K29" s="2">
        <f>AND!K29+ARA!K29+AST!K29+BAL!K29+CANA!K29+CANT!K29+CLM!K29+CYL!K29+CAT!K29+CEU!K29+EXT!K29+GAL!K29+MAD!K29+MEL!K29+MUR!K29+NAV!K29+PV!K29+RIO!K29+VAL!K29</f>
        <v>3</v>
      </c>
      <c r="L29" s="2">
        <f>AND!L29+ARA!L29+AST!L29+BAL!L29+CANA!L29+CANT!L29+CLM!L29+CYL!L29+CAT!L29+CEU!L29+EXT!L29+GAL!L29+MAD!L29+MEL!L29+MUR!L29+NAV!L29+PV!L29+RIO!L29+VAL!L29</f>
        <v>83</v>
      </c>
      <c r="M29" s="2">
        <f>AND!M29+ARA!M29+AST!M29+BAL!M29+CANA!M29+CANT!M29+CLM!M29+CYL!M29+CAT!M29+CEU!M29+EXT!M29+GAL!M29+MAD!M29+MEL!M29+MUR!M29+NAV!M29+PV!M29+RIO!M29+VAL!M29</f>
        <v>101</v>
      </c>
      <c r="N29" s="4">
        <f t="shared" si="0"/>
        <v>2235</v>
      </c>
    </row>
    <row r="30" spans="1:14" x14ac:dyDescent="0.25">
      <c r="A30" s="27" t="s">
        <v>33</v>
      </c>
      <c r="B30" s="27"/>
      <c r="C30" s="28"/>
      <c r="D30" s="15" t="s">
        <v>15</v>
      </c>
      <c r="E30" s="6">
        <f>AND!E30+ARA!E30+AST!E30+BAL!E30+CANA!E30+CANT!E30+CLM!E30+CYL!E30+CAT!E30+CEU!E30+EXT!E30+GAL!E30+MAD!E30+MEL!E30+MUR!E30+NAV!E30+PV!E30+RIO!E30+VAL!E30</f>
        <v>40339</v>
      </c>
      <c r="F30" s="6">
        <f>AND!F30+ARA!F30+AST!F30+BAL!F30+CANA!F30+CANT!F30+CLM!F30+CYL!F30+CAT!F30+CEU!F30+EXT!F30+GAL!F30+MAD!F30+MEL!F30+MUR!F30+NAV!F30+PV!F30+RIO!F30+VAL!F30</f>
        <v>71007</v>
      </c>
      <c r="G30" s="6">
        <f>AND!G30+ARA!G30+AST!G30+BAL!G30+CANA!G30+CANT!G30+CLM!G30+CYL!G30+CAT!G30+CEU!G30+EXT!G30+GAL!G30+MAD!G30+MEL!G30+MUR!G30+NAV!G30+PV!G30+RIO!G30+VAL!G30</f>
        <v>3102</v>
      </c>
      <c r="H30" s="6">
        <f>AND!H30+ARA!H30+AST!H30+BAL!H30+CANA!H30+CANT!H30+CLM!H30+CYL!H30+CAT!H30+CEU!H30+EXT!H30+GAL!H30+MAD!H30+MEL!H30+MUR!H30+NAV!H30+PV!H30+RIO!H30+VAL!H30</f>
        <v>33782</v>
      </c>
      <c r="I30" s="6">
        <f>AND!I30+ARA!I30+AST!I30+BAL!I30+CANA!I30+CANT!I30+CLM!I30+CYL!I30+CAT!I30+CEU!I30+EXT!I30+GAL!I30+MAD!I30+MEL!I30+MUR!I30+NAV!I30+PV!I30+RIO!I30+VAL!I30</f>
        <v>26286</v>
      </c>
      <c r="J30" s="6">
        <f>AND!J30+ARA!J30+AST!J30+BAL!J30+CANA!J30+CANT!J30+CLM!J30+CYL!J30+CAT!J30+CEU!J30+EXT!J30+GAL!J30+MAD!J30+MEL!J30+MUR!J30+NAV!J30+PV!J30+RIO!J30+VAL!J30</f>
        <v>11106</v>
      </c>
      <c r="K30" s="6">
        <f>AND!K30+ARA!K30+AST!K30+BAL!K30+CANA!K30+CANT!K30+CLM!K30+CYL!K30+CAT!K30+CEU!K30+EXT!K30+GAL!K30+MAD!K30+MEL!K30+MUR!K30+NAV!K30+PV!K30+RIO!K30+VAL!K30</f>
        <v>1800</v>
      </c>
      <c r="L30" s="6">
        <f>AND!L30+ARA!L30+AST!L30+BAL!L30+CANA!L30+CANT!L30+CLM!L30+CYL!L30+CAT!L30+CEU!L30+EXT!L30+GAL!L30+MAD!L30+MEL!L30+MUR!L30+NAV!L30+PV!L30+RIO!L30+VAL!L30</f>
        <v>6535</v>
      </c>
      <c r="M30" s="6">
        <f>AND!M30+ARA!M30+AST!M30+BAL!M30+CANA!M30+CANT!M30+CLM!M30+CYL!M30+CAT!M30+CEU!M30+EXT!M30+GAL!M30+MAD!M30+MEL!M30+MUR!M30+NAV!M30+PV!M30+RIO!M30+VAL!M30</f>
        <v>2748</v>
      </c>
      <c r="N30" s="5">
        <f t="shared" si="0"/>
        <v>196705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181625</v>
      </c>
      <c r="F31" s="4">
        <f t="shared" ref="F31:N32" si="1">F11+F13+F15+F17+F19+F21+F23+F25+F27+F29</f>
        <v>9037934</v>
      </c>
      <c r="G31" s="4">
        <f t="shared" si="1"/>
        <v>239225</v>
      </c>
      <c r="H31" s="4">
        <f t="shared" si="1"/>
        <v>3614441</v>
      </c>
      <c r="I31" s="4">
        <f t="shared" si="1"/>
        <v>643911</v>
      </c>
      <c r="J31" s="4">
        <f t="shared" si="1"/>
        <v>77661</v>
      </c>
      <c r="K31" s="4">
        <f t="shared" si="1"/>
        <v>265414</v>
      </c>
      <c r="L31" s="4">
        <f t="shared" si="1"/>
        <v>433270</v>
      </c>
      <c r="M31" s="4">
        <f t="shared" si="1"/>
        <v>44507</v>
      </c>
      <c r="N31" s="4">
        <f t="shared" si="1"/>
        <v>14537988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293628</v>
      </c>
      <c r="F32" s="5">
        <f t="shared" si="1"/>
        <v>3361597</v>
      </c>
      <c r="G32" s="5">
        <f t="shared" si="1"/>
        <v>67556</v>
      </c>
      <c r="H32" s="5">
        <f t="shared" si="1"/>
        <v>1356828</v>
      </c>
      <c r="I32" s="5">
        <f t="shared" si="1"/>
        <v>304277</v>
      </c>
      <c r="J32" s="5">
        <f t="shared" si="1"/>
        <v>48381</v>
      </c>
      <c r="K32" s="5">
        <f t="shared" si="1"/>
        <v>169326</v>
      </c>
      <c r="L32" s="5">
        <f t="shared" si="1"/>
        <v>97552</v>
      </c>
      <c r="M32" s="5">
        <f t="shared" si="1"/>
        <v>26097</v>
      </c>
      <c r="N32" s="5">
        <f t="shared" si="1"/>
        <v>5725242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f>AND!E33+ARA!E33+AST!E33+BAL!E33+CANA!E33+CANT!E33+CLM!E33+CYL!E33+CAT!E33+CEU!E33+EXT!E33+GAL!E33+MAD!E33+MEL!E33+MUR!E33+NAV!E33+PV!E33+RIO!E33+VAL!E33</f>
        <v>809557</v>
      </c>
      <c r="F33" s="7">
        <f>AND!F33+ARA!F33+AST!F33+BAL!F33+CANA!F33+CANT!F33+CLM!F33+CYL!F33+CAT!F33+CEU!F33+EXT!F33+GAL!F33+MAD!F33+MEL!F33+MUR!F33+NAV!F33+PV!F33+RIO!F33+VAL!F33</f>
        <v>10435147</v>
      </c>
      <c r="G33" s="7">
        <f>AND!G33+ARA!G33+AST!G33+BAL!G33+CANA!G33+CANT!G33+CLM!G33+CYL!G33+CAT!G33+CEU!G33+EXT!G33+GAL!G33+MAD!G33+MEL!G33+MUR!G33+NAV!G33+PV!G33+RIO!G33+VAL!G33</f>
        <v>288225</v>
      </c>
      <c r="H33" s="7">
        <f>AND!H33+ARA!H33+AST!H33+BAL!H33+CANA!H33+CANT!H33+CLM!H33+CYL!H33+CAT!H33+CEU!H33+EXT!H33+GAL!H33+MAD!H33+MEL!H33+MUR!H33+NAV!H33+PV!H33+RIO!H33+VAL!H33</f>
        <v>2516604</v>
      </c>
      <c r="I33" s="7">
        <f>AND!I33+ARA!I33+AST!I33+BAL!I33+CANA!I33+CANT!I33+CLM!I33+CYL!I33+CAT!I33+CEU!I33+EXT!I33+GAL!I33+MAD!I33+MEL!I33+MUR!I33+NAV!I33+PV!I33+RIO!I33+VAL!I33</f>
        <v>377326</v>
      </c>
      <c r="J33" s="7">
        <f>AND!J33+ARA!J33+AST!J33+BAL!J33+CANA!J33+CANT!J33+CLM!J33+CYL!J33+CAT!J33+CEU!J33+EXT!J33+GAL!J33+MAD!J33+MEL!J33+MUR!J33+NAV!J33+PV!J33+RIO!J33+VAL!J33</f>
        <v>63409</v>
      </c>
      <c r="K33" s="7">
        <f>AND!K33+ARA!K33+AST!K33+BAL!K33+CANA!K33+CANT!K33+CLM!K33+CYL!K33+CAT!K33+CEU!K33+EXT!K33+GAL!K33+MAD!K33+MEL!K33+MUR!K33+NAV!K33+PV!K33+RIO!K33+VAL!K33</f>
        <v>238865</v>
      </c>
      <c r="L33" s="7">
        <f>AND!L33+ARA!L33+AST!L33+BAL!L33+CANA!L33+CANT!L33+CLM!L33+CYL!L33+CAT!L33+CEU!L33+EXT!L33+GAL!L33+MAD!L33+MEL!L33+MUR!L33+NAV!L33+PV!L33+RIO!L33+VAL!L33</f>
        <v>459629</v>
      </c>
      <c r="M33" s="7">
        <f>AND!M33+ARA!M33+AST!M33+BAL!M33+CANA!M33+CANT!M33+CLM!M33+CYL!M33+CAT!M33+CEU!M33+EXT!M33+GAL!M33+MAD!M33+MEL!M33+MUR!M33+NAV!M33+PV!M33+RIO!M33+VAL!M33</f>
        <v>56340</v>
      </c>
      <c r="N33" s="10">
        <f>SUM(E33:M33)</f>
        <v>15245102</v>
      </c>
    </row>
    <row r="34" spans="1:14" x14ac:dyDescent="0.25">
      <c r="A34" s="49"/>
      <c r="B34" s="47"/>
      <c r="C34" s="53" t="s">
        <v>37</v>
      </c>
      <c r="D34" s="54"/>
      <c r="E34" s="8">
        <f>AND!E34+ARA!E34+AST!E34+BAL!E34+CANA!E34+CANT!E34+CLM!E34+CYL!E34+CAT!E34+CEU!E34+EXT!E34+GAL!E34+MAD!E34+MEL!E34+MUR!E34+NAV!E34+PV!E34+RIO!E34+VAL!E34</f>
        <v>167652</v>
      </c>
      <c r="F34" s="8">
        <f>AND!F34+ARA!F34+AST!F34+BAL!F34+CANA!F34+CANT!F34+CLM!F34+CYL!F34+CAT!F34+CEU!F34+EXT!F34+GAL!F34+MAD!F34+MEL!F34+MUR!F34+NAV!F34+PV!F34+RIO!F34+VAL!F34</f>
        <v>2071278</v>
      </c>
      <c r="G34" s="8">
        <f>AND!G34+ARA!G34+AST!G34+BAL!G34+CANA!G34+CANT!G34+CLM!G34+CYL!G34+CAT!G34+CEU!G34+EXT!G34+GAL!G34+MAD!G34+MEL!G34+MUR!G34+NAV!G34+PV!G34+RIO!G34+VAL!G34</f>
        <v>39354</v>
      </c>
      <c r="H34" s="8">
        <f>AND!H34+ARA!H34+AST!H34+BAL!H34+CANA!H34+CANT!H34+CLM!H34+CYL!H34+CAT!H34+CEU!H34+EXT!H34+GAL!H34+MAD!H34+MEL!H34+MUR!H34+NAV!H34+PV!H34+RIO!H34+VAL!H34</f>
        <v>733839</v>
      </c>
      <c r="I34" s="8">
        <f>AND!I34+ARA!I34+AST!I34+BAL!I34+CANA!I34+CANT!I34+CLM!I34+CYL!I34+CAT!I34+CEU!I34+EXT!I34+GAL!I34+MAD!I34+MEL!I34+MUR!I34+NAV!I34+PV!I34+RIO!I34+VAL!I34</f>
        <v>138371</v>
      </c>
      <c r="J34" s="8">
        <f>AND!J34+ARA!J34+AST!J34+BAL!J34+CANA!J34+CANT!J34+CLM!J34+CYL!J34+CAT!J34+CEU!J34+EXT!J34+GAL!J34+MAD!J34+MEL!J34+MUR!J34+NAV!J34+PV!J34+RIO!J34+VAL!J34</f>
        <v>20804</v>
      </c>
      <c r="K34" s="8">
        <f>AND!K34+ARA!K34+AST!K34+BAL!K34+CANA!K34+CANT!K34+CLM!K34+CYL!K34+CAT!K34+CEU!K34+EXT!K34+GAL!K34+MAD!K34+MEL!K34+MUR!K34+NAV!K34+PV!K34+RIO!K34+VAL!K34</f>
        <v>85527</v>
      </c>
      <c r="L34" s="8">
        <f>AND!L34+ARA!L34+AST!L34+BAL!L34+CANA!L34+CANT!L34+CLM!L34+CYL!L34+CAT!L34+CEU!L34+EXT!L34+GAL!L34+MAD!L34+MEL!L34+MUR!L34+NAV!L34+PV!L34+RIO!L34+VAL!L34</f>
        <v>64097</v>
      </c>
      <c r="M34" s="8">
        <f>AND!M34+ARA!M34+AST!M34+BAL!M34+CANA!M34+CANT!M34+CLM!M34+CYL!M34+CAT!M34+CEU!M34+EXT!M34+GAL!M34+MAD!M34+MEL!M34+MUR!M34+NAV!M34+PV!M34+RIO!M34+VAL!M34</f>
        <v>12992</v>
      </c>
      <c r="N34" s="11">
        <f>SUM(E34:M34)</f>
        <v>3333914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0.17156207116389635</v>
      </c>
      <c r="F35" s="13">
        <f t="shared" ref="F35:N35" si="2">F34/(F33+F34)</f>
        <v>0.16561711280401872</v>
      </c>
      <c r="G35" s="13">
        <f t="shared" si="2"/>
        <v>0.12013590614782999</v>
      </c>
      <c r="H35" s="13">
        <f t="shared" si="2"/>
        <v>0.22576584176372266</v>
      </c>
      <c r="I35" s="13">
        <f t="shared" si="2"/>
        <v>0.26831841178056104</v>
      </c>
      <c r="J35" s="13">
        <f t="shared" si="2"/>
        <v>0.24704024319285622</v>
      </c>
      <c r="K35" s="13">
        <f t="shared" si="2"/>
        <v>0.26365323435843052</v>
      </c>
      <c r="L35" s="13">
        <f t="shared" si="2"/>
        <v>0.12238651508613282</v>
      </c>
      <c r="M35" s="13">
        <f t="shared" si="2"/>
        <v>0.18738821900421163</v>
      </c>
      <c r="N35" s="13">
        <f t="shared" si="2"/>
        <v>0.17944513315452229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f>AND!E36+ARA!E36+AST!E36+BAL!E36+CANA!E36+CANT!E36+CLM!E36+CYL!E36+CAT!E36+CEU!E36+EXT!E36+GAL!E36+MAD!E36+MEL!E36+MUR!E36+NAV!E36+PV!E36+RIO!E36+VAL!E36</f>
        <v>155092</v>
      </c>
      <c r="F36" s="9">
        <f>AND!F36+ARA!F36+AST!F36+BAL!F36+CANA!F36+CANT!F36+CLM!F36+CYL!F36+CAT!F36+CEU!F36+EXT!F36+GAL!F36+MAD!F36+MEL!F36+MUR!F36+NAV!F36+PV!F36+RIO!F36+VAL!F36</f>
        <v>1959652</v>
      </c>
      <c r="G36" s="9">
        <f>AND!G36+ARA!G36+AST!G36+BAL!G36+CANA!G36+CANT!G36+CLM!G36+CYL!G36+CAT!G36+CEU!G36+EXT!G36+GAL!G36+MAD!G36+MEL!G36+MUR!G36+NAV!G36+PV!G36+RIO!G36+VAL!G36</f>
        <v>40000</v>
      </c>
      <c r="H36" s="9">
        <f>AND!H36+ARA!H36+AST!H36+BAL!H36+CANA!H36+CANT!H36+CLM!H36+CYL!H36+CAT!H36+CEU!H36+EXT!H36+GAL!H36+MAD!H36+MEL!H36+MUR!H36+NAV!H36+PV!H36+RIO!H36+VAL!H36</f>
        <v>685453</v>
      </c>
      <c r="I36" s="9">
        <f>AND!I36+ARA!I36+AST!I36+BAL!I36+CANA!I36+CANT!I36+CLM!I36+CYL!I36+CAT!I36+CEU!I36+EXT!I36+GAL!I36+MAD!I36+MEL!I36+MUR!I36+NAV!I36+PV!I36+RIO!I36+VAL!I36</f>
        <v>135546</v>
      </c>
      <c r="J36" s="9">
        <f>AND!J36+ARA!J36+AST!J36+BAL!J36+CANA!J36+CANT!J36+CLM!J36+CYL!J36+CAT!J36+CEU!J36+EXT!J36+GAL!J36+MAD!J36+MEL!J36+MUR!J36+NAV!J36+PV!J36+RIO!J36+VAL!J36</f>
        <v>20527</v>
      </c>
      <c r="K36" s="9">
        <f>AND!K36+ARA!K36+AST!K36+BAL!K36+CANA!K36+CANT!K36+CLM!K36+CYL!K36+CAT!K36+CEU!K36+EXT!K36+GAL!K36+MAD!K36+MEL!K36+MUR!K36+NAV!K36+PV!K36+RIO!K36+VAL!K36</f>
        <v>81445</v>
      </c>
      <c r="L36" s="9">
        <f>AND!L36+ARA!L36+AST!L36+BAL!L36+CANA!L36+CANT!L36+CLM!L36+CYL!L36+CAT!L36+CEU!L36+EXT!L36+GAL!L36+MAD!L36+MEL!L36+MUR!L36+NAV!L36+PV!L36+RIO!L36+VAL!L36</f>
        <v>46022</v>
      </c>
      <c r="M36" s="9">
        <f>AND!M36+ARA!M36+AST!M36+BAL!M36+CANA!M36+CANT!M36+CLM!M36+CYL!M36+CAT!M36+CEU!M36+EXT!M36+GAL!M36+MAD!M36+MEL!M36+MUR!M36+NAV!M36+PV!M36+RIO!M36+VAL!M36</f>
        <v>13816</v>
      </c>
      <c r="N36" s="12">
        <f>SUM(E36:M36)</f>
        <v>3137553</v>
      </c>
    </row>
    <row r="37" spans="1:14" x14ac:dyDescent="0.25">
      <c r="A37" s="49"/>
      <c r="B37" s="47"/>
      <c r="C37" s="53" t="s">
        <v>37</v>
      </c>
      <c r="D37" s="54"/>
      <c r="E37" s="8">
        <f>AND!E37+ARA!E37+AST!E37+BAL!E37+CANA!E37+CANT!E37+CLM!E37+CYL!E37+CAT!E37+CEU!E37+EXT!E37+GAL!E37+MAD!E37+MEL!E37+MUR!E37+NAV!E37+PV!E37+RIO!E37+VAL!E37</f>
        <v>6515</v>
      </c>
      <c r="F37" s="8">
        <f>AND!F37+ARA!F37+AST!F37+BAL!F37+CANA!F37+CANT!F37+CLM!F37+CYL!F37+CAT!F37+CEU!F37+EXT!F37+GAL!F37+MAD!F37+MEL!F37+MUR!F37+NAV!F37+PV!F37+RIO!F37+VAL!F37</f>
        <v>105365</v>
      </c>
      <c r="G37" s="8">
        <f>AND!G37+ARA!G37+AST!G37+BAL!G37+CANA!G37+CANT!G37+CLM!G37+CYL!G37+CAT!G37+CEU!G37+EXT!G37+GAL!G37+MAD!G37+MEL!G37+MUR!G37+NAV!G37+PV!G37+RIO!G37+VAL!G37</f>
        <v>2007</v>
      </c>
      <c r="H37" s="8">
        <f>AND!H37+ARA!H37+AST!H37+BAL!H37+CANA!H37+CANT!H37+CLM!H37+CYL!H37+CAT!H37+CEU!H37+EXT!H37+GAL!H37+MAD!H37+MEL!H37+MUR!H37+NAV!H37+PV!H37+RIO!H37+VAL!H37</f>
        <v>47822</v>
      </c>
      <c r="I37" s="8">
        <f>AND!I37+ARA!I37+AST!I37+BAL!I37+CANA!I37+CANT!I37+CLM!I37+CYL!I37+CAT!I37+CEU!I37+EXT!I37+GAL!I37+MAD!I37+MEL!I37+MUR!I37+NAV!I37+PV!I37+RIO!I37+VAL!I37</f>
        <v>15016</v>
      </c>
      <c r="J37" s="8">
        <f>AND!J37+ARA!J37+AST!J37+BAL!J37+CANA!J37+CANT!J37+CLM!J37+CYL!J37+CAT!J37+CEU!J37+EXT!J37+GAL!J37+MAD!J37+MEL!J37+MUR!J37+NAV!J37+PV!J37+RIO!J37+VAL!J37</f>
        <v>2229</v>
      </c>
      <c r="K37" s="8">
        <f>AND!K37+ARA!K37+AST!K37+BAL!K37+CANA!K37+CANT!K37+CLM!K37+CYL!K37+CAT!K37+CEU!K37+EXT!K37+GAL!K37+MAD!K37+MEL!K37+MUR!K37+NAV!K37+PV!K37+RIO!K37+VAL!K37</f>
        <v>16339</v>
      </c>
      <c r="L37" s="8">
        <f>AND!L37+ARA!L37+AST!L37+BAL!L37+CANA!L37+CANT!L37+CLM!L37+CYL!L37+CAT!L37+CEU!L37+EXT!L37+GAL!L37+MAD!L37+MEL!L37+MUR!L37+NAV!L37+PV!L37+RIO!L37+VAL!L37</f>
        <v>1204</v>
      </c>
      <c r="M37" s="8">
        <f>AND!M37+ARA!M37+AST!M37+BAL!M37+CANA!M37+CANT!M37+CLM!M37+CYL!M37+CAT!M37+CEU!M37+EXT!M37+GAL!M37+MAD!M37+MEL!M37+MUR!M37+NAV!M37+PV!M37+RIO!M37+VAL!M37</f>
        <v>831</v>
      </c>
      <c r="N37" s="11">
        <f>SUM(E37:M37)</f>
        <v>197328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4.0313847791246665E-2</v>
      </c>
      <c r="F38" s="13">
        <f t="shared" ref="F38:N38" si="3">F37/(F37+F36)</f>
        <v>5.1023793024464206E-2</v>
      </c>
      <c r="G38" s="13">
        <f t="shared" si="3"/>
        <v>4.7777751327159758E-2</v>
      </c>
      <c r="H38" s="13">
        <f t="shared" si="3"/>
        <v>6.5217005898196442E-2</v>
      </c>
      <c r="I38" s="13">
        <f t="shared" si="3"/>
        <v>9.9733000358656232E-2</v>
      </c>
      <c r="J38" s="13">
        <f t="shared" si="3"/>
        <v>9.7952188433819656E-2</v>
      </c>
      <c r="K38" s="13">
        <f t="shared" si="3"/>
        <v>0.16709277591426</v>
      </c>
      <c r="L38" s="13">
        <f t="shared" si="3"/>
        <v>2.5494431033752592E-2</v>
      </c>
      <c r="M38" s="13">
        <f t="shared" si="3"/>
        <v>5.6735167611114905E-2</v>
      </c>
      <c r="N38" s="13">
        <f t="shared" si="3"/>
        <v>5.9170926938622401E-2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tabSelected="1" showRuler="0" topLeftCell="F14" zoomScaleNormal="100" workbookViewId="0">
      <selection activeCell="N21" sqref="N21"/>
    </sheetView>
  </sheetViews>
  <sheetFormatPr baseColWidth="10" defaultRowHeight="15" x14ac:dyDescent="0.25"/>
  <cols>
    <col min="3" max="3" width="12.42578125" customWidth="1"/>
    <col min="14" max="14" width="5.7109375" customWidth="1"/>
  </cols>
  <sheetData>
    <row r="1" spans="1:27" x14ac:dyDescent="0.25">
      <c r="H1" s="24" t="s">
        <v>61</v>
      </c>
      <c r="I1" s="25"/>
      <c r="J1" s="25"/>
      <c r="K1" s="25"/>
      <c r="L1" s="25"/>
      <c r="M1" s="25"/>
      <c r="V1" s="24" t="s">
        <v>61</v>
      </c>
      <c r="W1" s="25"/>
      <c r="X1" s="25"/>
      <c r="Y1" s="25"/>
      <c r="Z1" s="25"/>
      <c r="AA1" s="25"/>
    </row>
    <row r="2" spans="1:27" x14ac:dyDescent="0.25">
      <c r="H2" s="25"/>
      <c r="I2" s="25"/>
      <c r="J2" s="25"/>
      <c r="K2" s="25"/>
      <c r="L2" s="25"/>
      <c r="M2" s="25"/>
      <c r="V2" s="25"/>
      <c r="W2" s="25"/>
      <c r="X2" s="25"/>
      <c r="Y2" s="25"/>
      <c r="Z2" s="25"/>
      <c r="AA2" s="25"/>
    </row>
    <row r="3" spans="1:27" x14ac:dyDescent="0.25">
      <c r="H3" s="25"/>
      <c r="I3" s="25"/>
      <c r="J3" s="25"/>
      <c r="K3" s="25"/>
      <c r="L3" s="25"/>
      <c r="M3" s="25"/>
      <c r="V3" s="25"/>
      <c r="W3" s="25"/>
      <c r="X3" s="25"/>
      <c r="Y3" s="25"/>
      <c r="Z3" s="25"/>
      <c r="AA3" s="25"/>
    </row>
    <row r="4" spans="1:27" x14ac:dyDescent="0.25">
      <c r="H4" s="25"/>
      <c r="I4" s="25"/>
      <c r="J4" s="25"/>
      <c r="K4" s="25"/>
      <c r="L4" s="25"/>
      <c r="M4" s="25"/>
      <c r="V4" s="25"/>
      <c r="W4" s="25"/>
      <c r="X4" s="25"/>
      <c r="Y4" s="25"/>
      <c r="Z4" s="25"/>
      <c r="AA4" s="25"/>
    </row>
    <row r="5" spans="1:27" x14ac:dyDescent="0.25">
      <c r="H5" s="25"/>
      <c r="I5" s="25"/>
      <c r="J5" s="25"/>
      <c r="K5" s="25"/>
      <c r="L5" s="25"/>
      <c r="M5" s="25"/>
      <c r="V5" s="25"/>
      <c r="W5" s="25"/>
      <c r="X5" s="25"/>
      <c r="Y5" s="25"/>
      <c r="Z5" s="25"/>
      <c r="AA5" s="25"/>
    </row>
    <row r="6" spans="1:27" x14ac:dyDescent="0.25">
      <c r="H6" s="25"/>
      <c r="I6" s="25"/>
      <c r="J6" s="25"/>
      <c r="K6" s="25"/>
      <c r="L6" s="25"/>
      <c r="M6" s="25"/>
      <c r="V6" s="25"/>
      <c r="W6" s="25"/>
      <c r="X6" s="25"/>
      <c r="Y6" s="25"/>
      <c r="Z6" s="25"/>
      <c r="AA6" s="25"/>
    </row>
    <row r="7" spans="1:27" ht="23.25" x14ac:dyDescent="0.25">
      <c r="H7" s="1"/>
      <c r="I7" s="1"/>
      <c r="J7" s="1"/>
      <c r="K7" s="1"/>
      <c r="L7" s="1"/>
      <c r="M7" s="1"/>
    </row>
    <row r="8" spans="1:27" ht="18.75" x14ac:dyDescent="0.3">
      <c r="A8" s="61" t="s">
        <v>83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O8" s="61" t="s">
        <v>84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</row>
    <row r="9" spans="1:27" ht="15" customHeight="1" x14ac:dyDescent="0.25">
      <c r="A9" s="33" t="s">
        <v>41</v>
      </c>
      <c r="B9" s="34"/>
      <c r="C9" s="34"/>
      <c r="D9" s="26" t="s">
        <v>1</v>
      </c>
      <c r="E9" s="26"/>
      <c r="F9" s="26"/>
      <c r="G9" s="26"/>
      <c r="H9" s="26"/>
      <c r="I9" s="26"/>
      <c r="J9" s="26"/>
      <c r="K9" s="26"/>
      <c r="L9" s="26"/>
      <c r="M9" s="26"/>
      <c r="O9" s="33" t="s">
        <v>41</v>
      </c>
      <c r="P9" s="34"/>
      <c r="Q9" s="34"/>
      <c r="R9" s="26" t="s">
        <v>1</v>
      </c>
      <c r="S9" s="26"/>
      <c r="T9" s="26"/>
      <c r="U9" s="26"/>
      <c r="V9" s="26"/>
      <c r="W9" s="26"/>
      <c r="X9" s="26"/>
      <c r="Y9" s="26"/>
      <c r="Z9" s="26"/>
      <c r="AA9" s="26"/>
    </row>
    <row r="10" spans="1:27" ht="36" x14ac:dyDescent="0.25">
      <c r="A10" s="36"/>
      <c r="B10" s="37"/>
      <c r="C10" s="37"/>
      <c r="D10" s="19" t="s">
        <v>11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12</v>
      </c>
      <c r="K10" s="19" t="s">
        <v>7</v>
      </c>
      <c r="L10" s="19" t="s">
        <v>8</v>
      </c>
      <c r="M10" s="20" t="s">
        <v>9</v>
      </c>
      <c r="O10" s="36"/>
      <c r="P10" s="37"/>
      <c r="Q10" s="37"/>
      <c r="R10" s="19" t="s">
        <v>11</v>
      </c>
      <c r="S10" s="19" t="s">
        <v>2</v>
      </c>
      <c r="T10" s="19" t="s">
        <v>3</v>
      </c>
      <c r="U10" s="19" t="s">
        <v>4</v>
      </c>
      <c r="V10" s="19" t="s">
        <v>5</v>
      </c>
      <c r="W10" s="19" t="s">
        <v>6</v>
      </c>
      <c r="X10" s="19" t="s">
        <v>12</v>
      </c>
      <c r="Y10" s="19" t="s">
        <v>7</v>
      </c>
      <c r="Z10" s="19" t="s">
        <v>8</v>
      </c>
      <c r="AA10" s="20" t="s">
        <v>9</v>
      </c>
    </row>
    <row r="11" spans="1:27" ht="15" customHeight="1" x14ac:dyDescent="0.25">
      <c r="A11" s="39"/>
      <c r="B11" s="40"/>
      <c r="C11" s="40"/>
      <c r="D11" s="26" t="s">
        <v>10</v>
      </c>
      <c r="E11" s="26"/>
      <c r="F11" s="26"/>
      <c r="G11" s="26"/>
      <c r="H11" s="26"/>
      <c r="I11" s="26"/>
      <c r="J11" s="26"/>
      <c r="K11" s="26"/>
      <c r="L11" s="26"/>
      <c r="M11" s="26"/>
      <c r="O11" s="39"/>
      <c r="P11" s="40"/>
      <c r="Q11" s="40"/>
      <c r="R11" s="26" t="s">
        <v>10</v>
      </c>
      <c r="S11" s="26"/>
      <c r="T11" s="26"/>
      <c r="U11" s="26"/>
      <c r="V11" s="26"/>
      <c r="W11" s="26"/>
      <c r="X11" s="26"/>
      <c r="Y11" s="26"/>
      <c r="Z11" s="26"/>
      <c r="AA11" s="26"/>
    </row>
    <row r="12" spans="1:27" x14ac:dyDescent="0.25">
      <c r="A12" s="58" t="s">
        <v>81</v>
      </c>
      <c r="B12" s="55" t="s">
        <v>62</v>
      </c>
      <c r="C12" s="55"/>
      <c r="D12" s="2">
        <f>AND!E33</f>
        <v>163013</v>
      </c>
      <c r="E12" s="2">
        <f>AND!F33</f>
        <v>1699245</v>
      </c>
      <c r="F12" s="2">
        <f>AND!G33</f>
        <v>19627</v>
      </c>
      <c r="G12" s="2">
        <f>AND!H33</f>
        <v>423524</v>
      </c>
      <c r="H12" s="2">
        <f>AND!I33</f>
        <v>43337</v>
      </c>
      <c r="I12" s="2">
        <f>AND!J33</f>
        <v>6091</v>
      </c>
      <c r="J12" s="2">
        <f>AND!K33</f>
        <v>22935</v>
      </c>
      <c r="K12" s="2">
        <f>AND!L33</f>
        <v>48693</v>
      </c>
      <c r="L12" s="2">
        <f>AND!M33</f>
        <v>6830</v>
      </c>
      <c r="M12" s="21">
        <f>SUM(D12:L12)</f>
        <v>2433295</v>
      </c>
      <c r="O12" s="58" t="s">
        <v>81</v>
      </c>
      <c r="P12" s="55" t="s">
        <v>62</v>
      </c>
      <c r="Q12" s="55"/>
      <c r="R12" s="2">
        <f>AND!E36</f>
        <v>40031</v>
      </c>
      <c r="S12" s="2">
        <f>AND!F36</f>
        <v>424922</v>
      </c>
      <c r="T12" s="2">
        <f>AND!G36</f>
        <v>2954</v>
      </c>
      <c r="U12" s="2">
        <f>AND!H36</f>
        <v>165267</v>
      </c>
      <c r="V12" s="2">
        <f>AND!I36</f>
        <v>25227</v>
      </c>
      <c r="W12" s="2">
        <f>AND!J36</f>
        <v>4913</v>
      </c>
      <c r="X12" s="2">
        <f>AND!K36</f>
        <v>13725</v>
      </c>
      <c r="Y12" s="2">
        <f>AND!L36</f>
        <v>11019</v>
      </c>
      <c r="Z12" s="2">
        <f>AND!M36</f>
        <v>2090</v>
      </c>
      <c r="AA12" s="21">
        <f>SUM(R12:Z12)</f>
        <v>690148</v>
      </c>
    </row>
    <row r="13" spans="1:27" x14ac:dyDescent="0.25">
      <c r="A13" s="59"/>
      <c r="B13" s="57" t="s">
        <v>63</v>
      </c>
      <c r="C13" s="57"/>
      <c r="D13" s="6">
        <f>ARA!E33</f>
        <v>22384</v>
      </c>
      <c r="E13" s="6">
        <f>ARA!F33</f>
        <v>344117</v>
      </c>
      <c r="F13" s="6">
        <f>ARA!G33</f>
        <v>3988</v>
      </c>
      <c r="G13" s="6">
        <f>ARA!H33</f>
        <v>107246</v>
      </c>
      <c r="H13" s="6">
        <f>ARA!I33</f>
        <v>15239</v>
      </c>
      <c r="I13" s="6">
        <f>ARA!J33</f>
        <v>1842</v>
      </c>
      <c r="J13" s="6">
        <f>ARA!K33</f>
        <v>11612</v>
      </c>
      <c r="K13" s="6">
        <f>ARA!L33</f>
        <v>39701</v>
      </c>
      <c r="L13" s="6">
        <f>ARA!M33</f>
        <v>3131</v>
      </c>
      <c r="M13" s="22">
        <f t="shared" ref="M13:M30" si="0">SUM(D13:L13)</f>
        <v>549260</v>
      </c>
      <c r="O13" s="59"/>
      <c r="P13" s="57" t="s">
        <v>63</v>
      </c>
      <c r="Q13" s="57"/>
      <c r="R13" s="6">
        <f>ARA!E36</f>
        <v>1116</v>
      </c>
      <c r="S13" s="6">
        <f>ARA!F36</f>
        <v>8894</v>
      </c>
      <c r="T13" s="6">
        <f>ARA!G36</f>
        <v>2271</v>
      </c>
      <c r="U13" s="6">
        <f>ARA!H36</f>
        <v>2937</v>
      </c>
      <c r="V13" s="6">
        <f>ARA!I36</f>
        <v>679</v>
      </c>
      <c r="W13" s="6">
        <f>ARA!J36</f>
        <v>182</v>
      </c>
      <c r="X13" s="6">
        <f>ARA!K36</f>
        <v>638</v>
      </c>
      <c r="Y13" s="6">
        <f>ARA!L36</f>
        <v>625</v>
      </c>
      <c r="Z13" s="6">
        <f>ARA!M36</f>
        <v>179</v>
      </c>
      <c r="AA13" s="22">
        <f t="shared" ref="AA13:AA30" si="1">SUM(R13:Z13)</f>
        <v>17521</v>
      </c>
    </row>
    <row r="14" spans="1:27" x14ac:dyDescent="0.25">
      <c r="A14" s="59"/>
      <c r="B14" s="55" t="s">
        <v>64</v>
      </c>
      <c r="C14" s="55"/>
      <c r="D14" s="2">
        <f>AST!E33</f>
        <v>10650</v>
      </c>
      <c r="E14" s="2">
        <f>AST!F33</f>
        <v>211890</v>
      </c>
      <c r="F14" s="2">
        <f>AST!G33</f>
        <v>3133</v>
      </c>
      <c r="G14" s="2">
        <f>AST!H33</f>
        <v>32500</v>
      </c>
      <c r="H14" s="2">
        <f>AST!I33</f>
        <v>6051</v>
      </c>
      <c r="I14" s="2">
        <f>AST!J33</f>
        <v>1211</v>
      </c>
      <c r="J14" s="2">
        <f>AST!K33</f>
        <v>3214</v>
      </c>
      <c r="K14" s="2">
        <f>AST!L33</f>
        <v>5563</v>
      </c>
      <c r="L14" s="2">
        <f>AST!M33</f>
        <v>3572</v>
      </c>
      <c r="M14" s="21">
        <f t="shared" si="0"/>
        <v>277784</v>
      </c>
      <c r="O14" s="59"/>
      <c r="P14" s="55" t="s">
        <v>64</v>
      </c>
      <c r="Q14" s="55"/>
      <c r="R14" s="2">
        <f>AST!E36</f>
        <v>3053</v>
      </c>
      <c r="S14" s="2">
        <f>AST!F36</f>
        <v>102509</v>
      </c>
      <c r="T14" s="2">
        <f>AST!G36</f>
        <v>908</v>
      </c>
      <c r="U14" s="2">
        <f>AST!H36</f>
        <v>23528</v>
      </c>
      <c r="V14" s="2">
        <f>AST!I36</f>
        <v>4576</v>
      </c>
      <c r="W14" s="2">
        <f>AST!J36</f>
        <v>734</v>
      </c>
      <c r="X14" s="2">
        <f>AST!K36</f>
        <v>2180</v>
      </c>
      <c r="Y14" s="2">
        <f>AST!L36</f>
        <v>1042</v>
      </c>
      <c r="Z14" s="2">
        <f>AST!M36</f>
        <v>2108</v>
      </c>
      <c r="AA14" s="21">
        <f t="shared" si="1"/>
        <v>140638</v>
      </c>
    </row>
    <row r="15" spans="1:27" x14ac:dyDescent="0.25">
      <c r="A15" s="59"/>
      <c r="B15" s="57" t="s">
        <v>65</v>
      </c>
      <c r="C15" s="57"/>
      <c r="D15" s="6">
        <f>BAL!E33</f>
        <v>33614</v>
      </c>
      <c r="E15" s="6">
        <f>BAL!F33</f>
        <v>242360</v>
      </c>
      <c r="F15" s="6">
        <f>BAL!G33</f>
        <v>23718</v>
      </c>
      <c r="G15" s="6">
        <f>BAL!H33</f>
        <v>66351</v>
      </c>
      <c r="H15" s="6">
        <f>BAL!I33</f>
        <v>6218</v>
      </c>
      <c r="I15" s="6">
        <f>BAL!J33</f>
        <v>2599</v>
      </c>
      <c r="J15" s="6">
        <f>BAL!K33</f>
        <v>2741</v>
      </c>
      <c r="K15" s="6">
        <f>BAL!L33</f>
        <v>1498</v>
      </c>
      <c r="L15" s="6">
        <f>BAL!M33</f>
        <v>478</v>
      </c>
      <c r="M15" s="22">
        <f t="shared" si="0"/>
        <v>379577</v>
      </c>
      <c r="O15" s="59"/>
      <c r="P15" s="57" t="s">
        <v>65</v>
      </c>
      <c r="Q15" s="57"/>
      <c r="R15" s="6">
        <f>BAL!E36</f>
        <v>5025</v>
      </c>
      <c r="S15" s="6">
        <f>BAL!F36</f>
        <v>52337</v>
      </c>
      <c r="T15" s="6">
        <f>BAL!G36</f>
        <v>3218</v>
      </c>
      <c r="U15" s="6">
        <f>BAL!H36</f>
        <v>17249</v>
      </c>
      <c r="V15" s="6">
        <f>BAL!I36</f>
        <v>3554</v>
      </c>
      <c r="W15" s="6">
        <f>BAL!J36</f>
        <v>775</v>
      </c>
      <c r="X15" s="6">
        <f>BAL!K36</f>
        <v>1365</v>
      </c>
      <c r="Y15" s="6">
        <f>BAL!L36</f>
        <v>209</v>
      </c>
      <c r="Z15" s="6">
        <f>BAL!M36</f>
        <v>148</v>
      </c>
      <c r="AA15" s="22">
        <f t="shared" si="1"/>
        <v>83880</v>
      </c>
    </row>
    <row r="16" spans="1:27" x14ac:dyDescent="0.25">
      <c r="A16" s="59"/>
      <c r="B16" s="55" t="s">
        <v>66</v>
      </c>
      <c r="C16" s="55"/>
      <c r="D16" s="2">
        <f>CANA!E33</f>
        <v>28266</v>
      </c>
      <c r="E16" s="2">
        <f>CANA!F33</f>
        <v>467692</v>
      </c>
      <c r="F16" s="2">
        <f>CANA!G33</f>
        <v>50515</v>
      </c>
      <c r="G16" s="2">
        <f>CANA!H33</f>
        <v>216630</v>
      </c>
      <c r="H16" s="2">
        <f>CANA!I33</f>
        <v>15294</v>
      </c>
      <c r="I16" s="2">
        <f>CANA!J33</f>
        <v>5010</v>
      </c>
      <c r="J16" s="2">
        <f>CANA!K33</f>
        <v>6593</v>
      </c>
      <c r="K16" s="2">
        <f>CANA!L33</f>
        <v>219</v>
      </c>
      <c r="L16" s="2">
        <f>CANA!M33</f>
        <v>1018</v>
      </c>
      <c r="M16" s="21">
        <f t="shared" si="0"/>
        <v>791237</v>
      </c>
      <c r="O16" s="59"/>
      <c r="P16" s="55" t="s">
        <v>66</v>
      </c>
      <c r="Q16" s="55"/>
      <c r="R16" s="2">
        <f>CANA!E36</f>
        <v>5586</v>
      </c>
      <c r="S16" s="2">
        <f>CANA!F36</f>
        <v>86524</v>
      </c>
      <c r="T16" s="2">
        <f>CANA!G36</f>
        <v>4731</v>
      </c>
      <c r="U16" s="2">
        <f>CANA!H36</f>
        <v>46182</v>
      </c>
      <c r="V16" s="2">
        <f>CANA!I36</f>
        <v>6996</v>
      </c>
      <c r="W16" s="2">
        <f>CANA!J36</f>
        <v>2028</v>
      </c>
      <c r="X16" s="2">
        <f>CANA!K36</f>
        <v>3067</v>
      </c>
      <c r="Y16" s="2">
        <f>CANA!L36</f>
        <v>34</v>
      </c>
      <c r="Z16" s="2">
        <f>CANA!M36</f>
        <v>313</v>
      </c>
      <c r="AA16" s="21">
        <f t="shared" si="1"/>
        <v>155461</v>
      </c>
    </row>
    <row r="17" spans="1:27" x14ac:dyDescent="0.25">
      <c r="A17" s="59"/>
      <c r="B17" s="57" t="s">
        <v>67</v>
      </c>
      <c r="C17" s="57"/>
      <c r="D17" s="6">
        <f>CANT!E33</f>
        <v>10523</v>
      </c>
      <c r="E17" s="6">
        <f>CANT!F33</f>
        <v>145207</v>
      </c>
      <c r="F17" s="6">
        <f>CANT!G33</f>
        <v>1200</v>
      </c>
      <c r="G17" s="6">
        <f>CANT!H33</f>
        <v>27612</v>
      </c>
      <c r="H17" s="6">
        <f>CANT!I33</f>
        <v>4402</v>
      </c>
      <c r="I17" s="6">
        <f>CANT!J33</f>
        <v>775</v>
      </c>
      <c r="J17" s="6">
        <f>CANT!K33</f>
        <v>2370</v>
      </c>
      <c r="K17" s="6">
        <f>CANT!L33</f>
        <v>2558</v>
      </c>
      <c r="L17" s="6">
        <f>CANT!M33</f>
        <v>363</v>
      </c>
      <c r="M17" s="22">
        <f t="shared" si="0"/>
        <v>195010</v>
      </c>
      <c r="O17" s="59"/>
      <c r="P17" s="57" t="s">
        <v>67</v>
      </c>
      <c r="Q17" s="57"/>
      <c r="R17" s="6">
        <f>CANT!E36</f>
        <v>1978</v>
      </c>
      <c r="S17" s="6">
        <f>CANT!F36</f>
        <v>27960</v>
      </c>
      <c r="T17" s="6">
        <f>CANT!G36</f>
        <v>282</v>
      </c>
      <c r="U17" s="6">
        <f>CANT!H36</f>
        <v>9197</v>
      </c>
      <c r="V17" s="6">
        <f>CANT!I36</f>
        <v>2457</v>
      </c>
      <c r="W17" s="6">
        <f>CANT!J36</f>
        <v>225</v>
      </c>
      <c r="X17" s="6">
        <f>CANT!K36</f>
        <v>1471</v>
      </c>
      <c r="Y17" s="6">
        <f>CANT!L36</f>
        <v>529</v>
      </c>
      <c r="Z17" s="6">
        <f>CANT!M36</f>
        <v>69</v>
      </c>
      <c r="AA17" s="22">
        <f t="shared" si="1"/>
        <v>44168</v>
      </c>
    </row>
    <row r="18" spans="1:27" x14ac:dyDescent="0.25">
      <c r="A18" s="59"/>
      <c r="B18" s="55" t="s">
        <v>68</v>
      </c>
      <c r="C18" s="55"/>
      <c r="D18" s="2">
        <f>CLM!E33</f>
        <v>42716</v>
      </c>
      <c r="E18" s="2">
        <f>CLM!F33</f>
        <v>765141</v>
      </c>
      <c r="F18" s="2">
        <f>CLM!G33</f>
        <v>41052</v>
      </c>
      <c r="G18" s="2">
        <f>CLM!H33</f>
        <v>258310</v>
      </c>
      <c r="H18" s="2">
        <f>CLM!I33</f>
        <v>57007</v>
      </c>
      <c r="I18" s="2">
        <f>CLM!J33</f>
        <v>4549</v>
      </c>
      <c r="J18" s="2">
        <f>CLM!K33</f>
        <v>42516</v>
      </c>
      <c r="K18" s="2">
        <f>CLM!L33</f>
        <v>79329</v>
      </c>
      <c r="L18" s="2">
        <f>CLM!M33</f>
        <v>5865</v>
      </c>
      <c r="M18" s="21">
        <f t="shared" si="0"/>
        <v>1296485</v>
      </c>
      <c r="O18" s="59"/>
      <c r="P18" s="55" t="s">
        <v>68</v>
      </c>
      <c r="Q18" s="55"/>
      <c r="R18" s="2">
        <f>CLM!E36</f>
        <v>4272</v>
      </c>
      <c r="S18" s="2">
        <f>CLM!F36</f>
        <v>76621</v>
      </c>
      <c r="T18" s="2">
        <f>CLM!G36</f>
        <v>4361</v>
      </c>
      <c r="U18" s="2">
        <f>CLM!H36</f>
        <v>40013</v>
      </c>
      <c r="V18" s="2">
        <f>CLM!I36</f>
        <v>8665</v>
      </c>
      <c r="W18" s="2">
        <f>CLM!J36</f>
        <v>639</v>
      </c>
      <c r="X18" s="2">
        <f>CLM!K36</f>
        <v>6669</v>
      </c>
      <c r="Y18" s="2">
        <f>CLM!L36</f>
        <v>5548</v>
      </c>
      <c r="Z18" s="2">
        <f>CLM!M36</f>
        <v>690</v>
      </c>
      <c r="AA18" s="21">
        <f t="shared" si="1"/>
        <v>147478</v>
      </c>
    </row>
    <row r="19" spans="1:27" x14ac:dyDescent="0.25">
      <c r="A19" s="59"/>
      <c r="B19" s="57" t="s">
        <v>69</v>
      </c>
      <c r="C19" s="57"/>
      <c r="D19" s="6">
        <f>CYL!E33</f>
        <v>34914</v>
      </c>
      <c r="E19" s="6">
        <f>CYL!F33</f>
        <v>707293</v>
      </c>
      <c r="F19" s="6">
        <f>CYL!G33</f>
        <v>4776</v>
      </c>
      <c r="G19" s="6">
        <f>CYL!H33</f>
        <v>171802</v>
      </c>
      <c r="H19" s="6">
        <f>CYL!I33</f>
        <v>43666</v>
      </c>
      <c r="I19" s="6">
        <f>CYL!J33</f>
        <v>3962</v>
      </c>
      <c r="J19" s="6">
        <f>CYL!K33</f>
        <v>31526</v>
      </c>
      <c r="K19" s="6">
        <f>CYL!L33</f>
        <v>88739</v>
      </c>
      <c r="L19" s="6">
        <f>CYL!M33</f>
        <v>4925</v>
      </c>
      <c r="M19" s="22">
        <f t="shared" si="0"/>
        <v>1091603</v>
      </c>
      <c r="O19" s="59"/>
      <c r="P19" s="57" t="s">
        <v>69</v>
      </c>
      <c r="Q19" s="57"/>
      <c r="R19" s="6">
        <f>CYL!E36</f>
        <v>5205</v>
      </c>
      <c r="S19" s="6">
        <f>CYL!F36</f>
        <v>109974</v>
      </c>
      <c r="T19" s="6">
        <f>CYL!G36</f>
        <v>500</v>
      </c>
      <c r="U19" s="6">
        <f>CYL!H36</f>
        <v>40976</v>
      </c>
      <c r="V19" s="6">
        <f>CYL!I36</f>
        <v>11039</v>
      </c>
      <c r="W19" s="6">
        <f>CYL!J36</f>
        <v>903</v>
      </c>
      <c r="X19" s="6">
        <f>CYL!K36</f>
        <v>8160</v>
      </c>
      <c r="Y19" s="6">
        <f>CYL!L36</f>
        <v>7348</v>
      </c>
      <c r="Z19" s="6">
        <f>CYL!M36</f>
        <v>473</v>
      </c>
      <c r="AA19" s="22">
        <f t="shared" si="1"/>
        <v>184578</v>
      </c>
    </row>
    <row r="20" spans="1:27" x14ac:dyDescent="0.25">
      <c r="A20" s="59"/>
      <c r="B20" s="55" t="s">
        <v>70</v>
      </c>
      <c r="C20" s="55"/>
      <c r="D20" s="2">
        <f>CAT!E33</f>
        <v>164879</v>
      </c>
      <c r="E20" s="2">
        <f>CAT!F33</f>
        <v>1493733</v>
      </c>
      <c r="F20" s="2">
        <f>CAT!G33</f>
        <v>22490</v>
      </c>
      <c r="G20" s="2">
        <f>CAT!H33</f>
        <v>352714</v>
      </c>
      <c r="H20" s="2">
        <f>CAT!I33</f>
        <v>45205</v>
      </c>
      <c r="I20" s="2">
        <f>CAT!J33</f>
        <v>9685</v>
      </c>
      <c r="J20" s="2">
        <f>CAT!K33</f>
        <v>30537</v>
      </c>
      <c r="K20" s="2">
        <f>CAT!L33</f>
        <v>37816</v>
      </c>
      <c r="L20" s="2">
        <f>CAT!M33</f>
        <v>4735</v>
      </c>
      <c r="M20" s="21">
        <f t="shared" si="0"/>
        <v>2161794</v>
      </c>
      <c r="O20" s="59"/>
      <c r="P20" s="55" t="s">
        <v>70</v>
      </c>
      <c r="Q20" s="55"/>
      <c r="R20" s="2">
        <f>CAT!E36</f>
        <v>46676</v>
      </c>
      <c r="S20" s="2">
        <f>CAT!F36</f>
        <v>294567</v>
      </c>
      <c r="T20" s="2">
        <f>CAT!G36</f>
        <v>3374</v>
      </c>
      <c r="U20" s="2">
        <f>CAT!H36</f>
        <v>113755</v>
      </c>
      <c r="V20" s="2">
        <f>CAT!I36</f>
        <v>24168</v>
      </c>
      <c r="W20" s="2">
        <f>CAT!J36</f>
        <v>3172</v>
      </c>
      <c r="X20" s="2">
        <f>CAT!K36</f>
        <v>14724</v>
      </c>
      <c r="Y20" s="2">
        <f>CAT!L36</f>
        <v>458</v>
      </c>
      <c r="Z20" s="2">
        <f>CAT!M36</f>
        <v>1008</v>
      </c>
      <c r="AA20" s="21">
        <f t="shared" si="1"/>
        <v>501902</v>
      </c>
    </row>
    <row r="21" spans="1:27" x14ac:dyDescent="0.25">
      <c r="A21" s="59"/>
      <c r="B21" s="57" t="s">
        <v>71</v>
      </c>
      <c r="C21" s="57"/>
      <c r="D21" s="6">
        <f>CEU!E33</f>
        <v>2009</v>
      </c>
      <c r="E21" s="6">
        <f>CEU!F33</f>
        <v>16381</v>
      </c>
      <c r="F21" s="6">
        <f>CEU!G33</f>
        <v>166</v>
      </c>
      <c r="G21" s="6">
        <f>CEU!H33</f>
        <v>3081</v>
      </c>
      <c r="H21" s="6">
        <f>CEU!I33</f>
        <v>250</v>
      </c>
      <c r="I21" s="6">
        <f>CEU!J33</f>
        <v>70</v>
      </c>
      <c r="J21" s="6">
        <f>CEU!K33</f>
        <v>39</v>
      </c>
      <c r="K21" s="6">
        <f>CEU!L33</f>
        <v>0</v>
      </c>
      <c r="L21" s="6">
        <f>CEU!M33</f>
        <v>26</v>
      </c>
      <c r="M21" s="22">
        <f t="shared" si="0"/>
        <v>22022</v>
      </c>
      <c r="O21" s="59"/>
      <c r="P21" s="57" t="s">
        <v>71</v>
      </c>
      <c r="Q21" s="57"/>
      <c r="R21" s="6">
        <f>CEU!E36</f>
        <v>209</v>
      </c>
      <c r="S21" s="6">
        <f>CEU!F36</f>
        <v>3265</v>
      </c>
      <c r="T21" s="6">
        <f>CEU!G36</f>
        <v>61</v>
      </c>
      <c r="U21" s="6">
        <f>CEU!H36</f>
        <v>1348</v>
      </c>
      <c r="V21" s="6">
        <f>CEU!I36</f>
        <v>75</v>
      </c>
      <c r="W21" s="6">
        <f>CEU!J36</f>
        <v>7</v>
      </c>
      <c r="X21" s="6">
        <f>CEU!K36</f>
        <v>31</v>
      </c>
      <c r="Y21" s="6">
        <f>CEU!L36</f>
        <v>0</v>
      </c>
      <c r="Z21" s="6">
        <f>CEU!M36</f>
        <v>4</v>
      </c>
      <c r="AA21" s="22">
        <f t="shared" si="1"/>
        <v>5000</v>
      </c>
    </row>
    <row r="22" spans="1:27" x14ac:dyDescent="0.25">
      <c r="A22" s="59"/>
      <c r="B22" s="55" t="s">
        <v>72</v>
      </c>
      <c r="C22" s="55"/>
      <c r="D22" s="2">
        <f>EXT!E33</f>
        <v>16678</v>
      </c>
      <c r="E22" s="2">
        <f>EXT!F33</f>
        <v>284756</v>
      </c>
      <c r="F22" s="2">
        <f>EXT!G33</f>
        <v>2126</v>
      </c>
      <c r="G22" s="2">
        <f>EXT!H33</f>
        <v>78912</v>
      </c>
      <c r="H22" s="2">
        <f>EXT!I33</f>
        <v>9077</v>
      </c>
      <c r="I22" s="2">
        <f>EXT!J33</f>
        <v>1263</v>
      </c>
      <c r="J22" s="2">
        <f>EXT!K33</f>
        <v>4869</v>
      </c>
      <c r="K22" s="2">
        <f>EXT!L33</f>
        <v>20316</v>
      </c>
      <c r="L22" s="2">
        <f>EXT!M33</f>
        <v>1669</v>
      </c>
      <c r="M22" s="21">
        <f t="shared" si="0"/>
        <v>419666</v>
      </c>
      <c r="O22" s="59"/>
      <c r="P22" s="55" t="s">
        <v>72</v>
      </c>
      <c r="Q22" s="55"/>
      <c r="R22" s="2">
        <f>EXT!E36</f>
        <v>2237</v>
      </c>
      <c r="S22" s="2">
        <f>EXT!F36</f>
        <v>55646</v>
      </c>
      <c r="T22" s="2">
        <f>EXT!G36</f>
        <v>248</v>
      </c>
      <c r="U22" s="2">
        <f>EXT!H36</f>
        <v>23539</v>
      </c>
      <c r="V22" s="2">
        <f>EXT!I36</f>
        <v>3166</v>
      </c>
      <c r="W22" s="2">
        <f>EXT!J36</f>
        <v>463</v>
      </c>
      <c r="X22" s="2">
        <f>EXT!K36</f>
        <v>1601</v>
      </c>
      <c r="Y22" s="2">
        <f>EXT!L36</f>
        <v>3400</v>
      </c>
      <c r="Z22" s="2">
        <f>EXT!M36</f>
        <v>353</v>
      </c>
      <c r="AA22" s="21">
        <f t="shared" si="1"/>
        <v>90653</v>
      </c>
    </row>
    <row r="23" spans="1:27" x14ac:dyDescent="0.25">
      <c r="A23" s="59"/>
      <c r="B23" s="57" t="s">
        <v>73</v>
      </c>
      <c r="C23" s="57"/>
      <c r="D23" s="6">
        <f>GAL!E33</f>
        <v>36721</v>
      </c>
      <c r="E23" s="6">
        <f>GAL!F33</f>
        <v>696947</v>
      </c>
      <c r="F23" s="6">
        <f>GAL!G33</f>
        <v>1972</v>
      </c>
      <c r="G23" s="6">
        <f>GAL!H33</f>
        <v>124882</v>
      </c>
      <c r="H23" s="6">
        <f>GAL!I33</f>
        <v>19546</v>
      </c>
      <c r="I23" s="6">
        <f>GAL!J33</f>
        <v>4258</v>
      </c>
      <c r="J23" s="6">
        <f>GAL!K33</f>
        <v>8762</v>
      </c>
      <c r="K23" s="6">
        <f>GAL!L33</f>
        <v>66198</v>
      </c>
      <c r="L23" s="6">
        <f>GAL!M33</f>
        <v>6548</v>
      </c>
      <c r="M23" s="22">
        <f t="shared" si="0"/>
        <v>965834</v>
      </c>
      <c r="O23" s="59"/>
      <c r="P23" s="57" t="s">
        <v>73</v>
      </c>
      <c r="Q23" s="57"/>
      <c r="R23" s="6">
        <f>GAL!E36</f>
        <v>10410</v>
      </c>
      <c r="S23" s="6">
        <f>GAL!F36</f>
        <v>237763</v>
      </c>
      <c r="T23" s="6">
        <f>GAL!G36</f>
        <v>437</v>
      </c>
      <c r="U23" s="6">
        <f>GAL!H36</f>
        <v>69695</v>
      </c>
      <c r="V23" s="6">
        <f>GAL!I36</f>
        <v>21156</v>
      </c>
      <c r="W23" s="6">
        <f>GAL!J36</f>
        <v>2807</v>
      </c>
      <c r="X23" s="6">
        <f>GAL!K36</f>
        <v>13166</v>
      </c>
      <c r="Y23" s="6">
        <f>GAL!L36</f>
        <v>11968</v>
      </c>
      <c r="Z23" s="6">
        <f>GAL!M36</f>
        <v>4328</v>
      </c>
      <c r="AA23" s="22">
        <f t="shared" si="1"/>
        <v>371730</v>
      </c>
    </row>
    <row r="24" spans="1:27" x14ac:dyDescent="0.25">
      <c r="A24" s="59"/>
      <c r="B24" s="55" t="s">
        <v>74</v>
      </c>
      <c r="C24" s="55"/>
      <c r="D24" s="2">
        <f>MAD!E33</f>
        <v>65365</v>
      </c>
      <c r="E24" s="2">
        <f>MAD!F33</f>
        <v>1133827</v>
      </c>
      <c r="F24" s="2">
        <f>MAD!G33</f>
        <v>63605</v>
      </c>
      <c r="G24" s="2">
        <f>MAD!H33</f>
        <v>160483</v>
      </c>
      <c r="H24" s="2">
        <f>MAD!I33</f>
        <v>22086</v>
      </c>
      <c r="I24" s="2">
        <f>MAD!J33</f>
        <v>9673</v>
      </c>
      <c r="J24" s="2">
        <f>MAD!K33</f>
        <v>9018</v>
      </c>
      <c r="K24" s="2">
        <f>MAD!L33</f>
        <v>3120</v>
      </c>
      <c r="L24" s="2">
        <f>MAD!M33</f>
        <v>1837</v>
      </c>
      <c r="M24" s="21">
        <f t="shared" si="0"/>
        <v>1469014</v>
      </c>
      <c r="O24" s="59"/>
      <c r="P24" s="55" t="s">
        <v>74</v>
      </c>
      <c r="Q24" s="55"/>
      <c r="R24" s="2">
        <f>MAD!E36</f>
        <v>9644</v>
      </c>
      <c r="S24" s="2">
        <f>MAD!F36</f>
        <v>229496</v>
      </c>
      <c r="T24" s="2">
        <f>MAD!G36</f>
        <v>10168</v>
      </c>
      <c r="U24" s="2">
        <f>MAD!H36</f>
        <v>47902</v>
      </c>
      <c r="V24" s="2">
        <f>MAD!I36</f>
        <v>5881</v>
      </c>
      <c r="W24" s="2">
        <f>MAD!J36</f>
        <v>1751</v>
      </c>
      <c r="X24" s="2">
        <f>MAD!K36</f>
        <v>2132</v>
      </c>
      <c r="Y24" s="2">
        <f>MAD!L36</f>
        <v>356</v>
      </c>
      <c r="Z24" s="2">
        <f>MAD!M36</f>
        <v>228</v>
      </c>
      <c r="AA24" s="21">
        <f t="shared" si="1"/>
        <v>307558</v>
      </c>
    </row>
    <row r="25" spans="1:27" x14ac:dyDescent="0.25">
      <c r="A25" s="59"/>
      <c r="B25" s="57" t="s">
        <v>75</v>
      </c>
      <c r="C25" s="57"/>
      <c r="D25" s="6">
        <f>MEL!E33</f>
        <v>875</v>
      </c>
      <c r="E25" s="6">
        <f>MEL!F33</f>
        <v>12132</v>
      </c>
      <c r="F25" s="6">
        <f>MEL!G33</f>
        <v>146</v>
      </c>
      <c r="G25" s="6">
        <f>MEL!H33</f>
        <v>1644</v>
      </c>
      <c r="H25" s="6">
        <f>MEL!I33</f>
        <v>189</v>
      </c>
      <c r="I25" s="6">
        <f>MEL!J33</f>
        <v>44</v>
      </c>
      <c r="J25" s="6">
        <f>MEL!K33</f>
        <v>352</v>
      </c>
      <c r="K25" s="6">
        <f>MEL!L33</f>
        <v>3</v>
      </c>
      <c r="L25" s="6">
        <f>MEL!M33</f>
        <v>58</v>
      </c>
      <c r="M25" s="22">
        <f t="shared" si="0"/>
        <v>15443</v>
      </c>
      <c r="O25" s="59"/>
      <c r="P25" s="57" t="s">
        <v>75</v>
      </c>
      <c r="Q25" s="57"/>
      <c r="R25" s="6">
        <f>MEL!E36</f>
        <v>998</v>
      </c>
      <c r="S25" s="6">
        <f>MEL!F36</f>
        <v>9034</v>
      </c>
      <c r="T25" s="6">
        <f>MEL!G36</f>
        <v>84</v>
      </c>
      <c r="U25" s="6">
        <f>MEL!H36</f>
        <v>3453</v>
      </c>
      <c r="V25" s="6">
        <f>MEL!I36</f>
        <v>176</v>
      </c>
      <c r="W25" s="6">
        <f>MEL!J36</f>
        <v>20</v>
      </c>
      <c r="X25" s="6">
        <f>MEL!K36</f>
        <v>178</v>
      </c>
      <c r="Y25" s="6">
        <f>MEL!L36</f>
        <v>1</v>
      </c>
      <c r="Z25" s="6">
        <f>MEL!M36</f>
        <v>23</v>
      </c>
      <c r="AA25" s="22">
        <f t="shared" si="1"/>
        <v>13967</v>
      </c>
    </row>
    <row r="26" spans="1:27" x14ac:dyDescent="0.25">
      <c r="A26" s="59"/>
      <c r="B26" s="55" t="s">
        <v>80</v>
      </c>
      <c r="C26" s="55"/>
      <c r="D26" s="2">
        <f>MUR!E33</f>
        <v>33376</v>
      </c>
      <c r="E26" s="2">
        <f>MUR!F33</f>
        <v>339896</v>
      </c>
      <c r="F26" s="2">
        <f>MUR!G33</f>
        <v>22669</v>
      </c>
      <c r="G26" s="2">
        <f>MUR!H33</f>
        <v>95957</v>
      </c>
      <c r="H26" s="2">
        <f>MUR!I33</f>
        <v>20523</v>
      </c>
      <c r="I26" s="2">
        <f>MUR!J33</f>
        <v>1737</v>
      </c>
      <c r="J26" s="2">
        <f>MUR!K33</f>
        <v>16203</v>
      </c>
      <c r="K26" s="2">
        <f>MUR!L33</f>
        <v>8285</v>
      </c>
      <c r="L26" s="2">
        <f>MUR!M33</f>
        <v>2305</v>
      </c>
      <c r="M26" s="21">
        <f t="shared" si="0"/>
        <v>540951</v>
      </c>
      <c r="O26" s="59"/>
      <c r="P26" s="55" t="s">
        <v>80</v>
      </c>
      <c r="Q26" s="55"/>
      <c r="R26" s="2">
        <f>MUR!E36</f>
        <v>5359</v>
      </c>
      <c r="S26" s="2">
        <f>MUR!F36</f>
        <v>60005</v>
      </c>
      <c r="T26" s="2">
        <f>MUR!G36</f>
        <v>3607</v>
      </c>
      <c r="U26" s="2">
        <f>MUR!H36</f>
        <v>24225</v>
      </c>
      <c r="V26" s="2">
        <f>MUR!I36</f>
        <v>5250</v>
      </c>
      <c r="W26" s="2">
        <f>MUR!J36</f>
        <v>626</v>
      </c>
      <c r="X26" s="2">
        <f>MUR!K36</f>
        <v>3900</v>
      </c>
      <c r="Y26" s="2">
        <f>MUR!L36</f>
        <v>165</v>
      </c>
      <c r="Z26" s="2">
        <f>MUR!M36</f>
        <v>344</v>
      </c>
      <c r="AA26" s="21">
        <f t="shared" si="1"/>
        <v>103481</v>
      </c>
    </row>
    <row r="27" spans="1:27" x14ac:dyDescent="0.25">
      <c r="A27" s="59"/>
      <c r="B27" s="57" t="s">
        <v>76</v>
      </c>
      <c r="C27" s="57"/>
      <c r="D27" s="6">
        <f>NAV!E33</f>
        <v>13827</v>
      </c>
      <c r="E27" s="6">
        <f>NAV!F33</f>
        <v>211557</v>
      </c>
      <c r="F27" s="6">
        <f>NAV!G33</f>
        <v>8744</v>
      </c>
      <c r="G27" s="6">
        <f>NAV!H33</f>
        <v>69314</v>
      </c>
      <c r="H27" s="6">
        <f>NAV!I33</f>
        <v>11123</v>
      </c>
      <c r="I27" s="6">
        <f>NAV!J33</f>
        <v>1106</v>
      </c>
      <c r="J27" s="6">
        <f>NAV!K33</f>
        <v>8768</v>
      </c>
      <c r="K27" s="6">
        <f>NAV!L33</f>
        <v>14972</v>
      </c>
      <c r="L27" s="6">
        <f>NAV!M33</f>
        <v>7718</v>
      </c>
      <c r="M27" s="22">
        <f t="shared" si="0"/>
        <v>347129</v>
      </c>
      <c r="O27" s="59"/>
      <c r="P27" s="57" t="s">
        <v>76</v>
      </c>
      <c r="Q27" s="57"/>
      <c r="R27" s="6">
        <f>NAV!E36</f>
        <v>1711</v>
      </c>
      <c r="S27" s="6">
        <f>NAV!F36</f>
        <v>29208</v>
      </c>
      <c r="T27" s="6">
        <f>NAV!G36</f>
        <v>1332</v>
      </c>
      <c r="U27" s="6">
        <f>NAV!H36</f>
        <v>14856</v>
      </c>
      <c r="V27" s="6">
        <f>NAV!I36</f>
        <v>2631</v>
      </c>
      <c r="W27" s="6">
        <f>NAV!J36</f>
        <v>245</v>
      </c>
      <c r="X27" s="6">
        <f>NAV!K36</f>
        <v>1997</v>
      </c>
      <c r="Y27" s="6">
        <f>NAV!L36</f>
        <v>625</v>
      </c>
      <c r="Z27" s="6">
        <f>NAV!M36</f>
        <v>1003</v>
      </c>
      <c r="AA27" s="22">
        <f t="shared" si="1"/>
        <v>53608</v>
      </c>
    </row>
    <row r="28" spans="1:27" x14ac:dyDescent="0.25">
      <c r="A28" s="59"/>
      <c r="B28" s="55" t="s">
        <v>77</v>
      </c>
      <c r="C28" s="55"/>
      <c r="D28" s="2">
        <f>PV!E33</f>
        <v>27546</v>
      </c>
      <c r="E28" s="2">
        <f>PV!F33</f>
        <v>459224</v>
      </c>
      <c r="F28" s="2">
        <f>PV!G33</f>
        <v>3050</v>
      </c>
      <c r="G28" s="2">
        <f>PV!H33</f>
        <v>33331</v>
      </c>
      <c r="H28" s="2">
        <f>PV!I33</f>
        <v>12744</v>
      </c>
      <c r="I28" s="2">
        <f>PV!J33</f>
        <v>3558</v>
      </c>
      <c r="J28" s="2">
        <f>PV!K33</f>
        <v>8795</v>
      </c>
      <c r="K28" s="2">
        <f>PV!L33</f>
        <v>5767</v>
      </c>
      <c r="L28" s="2">
        <f>PV!M33</f>
        <v>1549</v>
      </c>
      <c r="M28" s="21">
        <f t="shared" si="0"/>
        <v>555564</v>
      </c>
      <c r="O28" s="59"/>
      <c r="P28" s="55" t="s">
        <v>77</v>
      </c>
      <c r="Q28" s="55"/>
      <c r="R28" s="2">
        <f>PV!E36</f>
        <v>3615</v>
      </c>
      <c r="S28" s="2">
        <f>PV!F36</f>
        <v>58583</v>
      </c>
      <c r="T28" s="2">
        <f>PV!G36</f>
        <v>468</v>
      </c>
      <c r="U28" s="2">
        <f>PV!H36</f>
        <v>7431</v>
      </c>
      <c r="V28" s="2">
        <f>PV!I36</f>
        <v>3583</v>
      </c>
      <c r="W28" s="2">
        <f>PV!J36</f>
        <v>499</v>
      </c>
      <c r="X28" s="2">
        <f>PV!K36</f>
        <v>2311</v>
      </c>
      <c r="Y28" s="2">
        <f>PV!L36</f>
        <v>641</v>
      </c>
      <c r="Z28" s="2">
        <f>PV!M36</f>
        <v>220</v>
      </c>
      <c r="AA28" s="21">
        <f t="shared" si="1"/>
        <v>77351</v>
      </c>
    </row>
    <row r="29" spans="1:27" x14ac:dyDescent="0.25">
      <c r="A29" s="59"/>
      <c r="B29" s="57" t="s">
        <v>78</v>
      </c>
      <c r="C29" s="57"/>
      <c r="D29" s="6">
        <f>RIO!E33</f>
        <v>6014</v>
      </c>
      <c r="E29" s="6">
        <f>RIO!F33</f>
        <v>92355</v>
      </c>
      <c r="F29" s="6">
        <f>RIO!G33</f>
        <v>4799</v>
      </c>
      <c r="G29" s="6">
        <f>RIO!H33</f>
        <v>31064</v>
      </c>
      <c r="H29" s="6">
        <f>RIO!I33</f>
        <v>4468</v>
      </c>
      <c r="I29" s="6">
        <f>RIO!J33</f>
        <v>404</v>
      </c>
      <c r="J29" s="6">
        <f>RIO!K33</f>
        <v>2914</v>
      </c>
      <c r="K29" s="6">
        <f>RIO!L33</f>
        <v>13583</v>
      </c>
      <c r="L29" s="6">
        <f>RIO!M33</f>
        <v>623</v>
      </c>
      <c r="M29" s="22">
        <f t="shared" si="0"/>
        <v>156224</v>
      </c>
      <c r="O29" s="59"/>
      <c r="P29" s="57" t="s">
        <v>78</v>
      </c>
      <c r="Q29" s="57"/>
      <c r="R29" s="6">
        <f>RIO!E36</f>
        <v>565</v>
      </c>
      <c r="S29" s="6">
        <f>RIO!F36</f>
        <v>11814</v>
      </c>
      <c r="T29" s="6">
        <f>RIO!G36</f>
        <v>610</v>
      </c>
      <c r="U29" s="6">
        <f>RIO!H36</f>
        <v>5739</v>
      </c>
      <c r="V29" s="6">
        <f>RIO!I36</f>
        <v>773</v>
      </c>
      <c r="W29" s="6">
        <f>RIO!J36</f>
        <v>45</v>
      </c>
      <c r="X29" s="6">
        <f>RIO!K36</f>
        <v>532</v>
      </c>
      <c r="Y29" s="6">
        <f>RIO!L36</f>
        <v>1488</v>
      </c>
      <c r="Z29" s="6">
        <f>RIO!M36</f>
        <v>74</v>
      </c>
      <c r="AA29" s="22">
        <f t="shared" si="1"/>
        <v>21640</v>
      </c>
    </row>
    <row r="30" spans="1:27" x14ac:dyDescent="0.25">
      <c r="A30" s="59"/>
      <c r="B30" s="55" t="s">
        <v>79</v>
      </c>
      <c r="C30" s="55"/>
      <c r="D30" s="2">
        <f>VAL!E33</f>
        <v>96187</v>
      </c>
      <c r="E30" s="2">
        <f>VAL!F33</f>
        <v>1111394</v>
      </c>
      <c r="F30" s="2">
        <f>VAL!G33</f>
        <v>10449</v>
      </c>
      <c r="G30" s="2">
        <f>VAL!H33</f>
        <v>261247</v>
      </c>
      <c r="H30" s="2">
        <f>VAL!I33</f>
        <v>40901</v>
      </c>
      <c r="I30" s="2">
        <f>VAL!J33</f>
        <v>5572</v>
      </c>
      <c r="J30" s="2">
        <f>VAL!K33</f>
        <v>25101</v>
      </c>
      <c r="K30" s="2">
        <f>VAL!L33</f>
        <v>23269</v>
      </c>
      <c r="L30" s="2">
        <f>VAL!M33</f>
        <v>3090</v>
      </c>
      <c r="M30" s="21">
        <f t="shared" si="0"/>
        <v>1577210</v>
      </c>
      <c r="O30" s="59"/>
      <c r="P30" s="55" t="s">
        <v>79</v>
      </c>
      <c r="Q30" s="55"/>
      <c r="R30" s="2">
        <f>VAL!E36</f>
        <v>7402</v>
      </c>
      <c r="S30" s="2">
        <f>VAL!F36</f>
        <v>80530</v>
      </c>
      <c r="T30" s="2">
        <f>VAL!G36</f>
        <v>386</v>
      </c>
      <c r="U30" s="2">
        <f>VAL!H36</f>
        <v>28161</v>
      </c>
      <c r="V30" s="2">
        <f>VAL!I36</f>
        <v>5494</v>
      </c>
      <c r="W30" s="2">
        <f>VAL!J36</f>
        <v>493</v>
      </c>
      <c r="X30" s="2">
        <f>VAL!K36</f>
        <v>3598</v>
      </c>
      <c r="Y30" s="2">
        <f>VAL!L36</f>
        <v>566</v>
      </c>
      <c r="Z30" s="2">
        <f>VAL!M36</f>
        <v>161</v>
      </c>
      <c r="AA30" s="21">
        <f t="shared" si="1"/>
        <v>126791</v>
      </c>
    </row>
    <row r="31" spans="1:27" x14ac:dyDescent="0.25">
      <c r="A31" s="60"/>
      <c r="B31" s="56" t="s">
        <v>9</v>
      </c>
      <c r="C31" s="56"/>
      <c r="D31" s="23">
        <f>SUM(D12:D30)</f>
        <v>809557</v>
      </c>
      <c r="E31" s="23">
        <f t="shared" ref="E31:M31" si="2">SUM(E12:E30)</f>
        <v>10435147</v>
      </c>
      <c r="F31" s="23">
        <f t="shared" si="2"/>
        <v>288225</v>
      </c>
      <c r="G31" s="23">
        <f t="shared" si="2"/>
        <v>2516604</v>
      </c>
      <c r="H31" s="23">
        <f t="shared" si="2"/>
        <v>377326</v>
      </c>
      <c r="I31" s="23">
        <f t="shared" si="2"/>
        <v>63409</v>
      </c>
      <c r="J31" s="23">
        <f t="shared" si="2"/>
        <v>238865</v>
      </c>
      <c r="K31" s="23">
        <f t="shared" si="2"/>
        <v>459629</v>
      </c>
      <c r="L31" s="23">
        <f t="shared" si="2"/>
        <v>56340</v>
      </c>
      <c r="M31" s="23">
        <f t="shared" si="2"/>
        <v>15245102</v>
      </c>
      <c r="O31" s="60"/>
      <c r="P31" s="56" t="s">
        <v>9</v>
      </c>
      <c r="Q31" s="56"/>
      <c r="R31" s="23">
        <f>SUM(R12:R30)</f>
        <v>155092</v>
      </c>
      <c r="S31" s="23">
        <f t="shared" ref="S31" si="3">SUM(S12:S30)</f>
        <v>1959652</v>
      </c>
      <c r="T31" s="23">
        <f t="shared" ref="T31" si="4">SUM(T12:T30)</f>
        <v>40000</v>
      </c>
      <c r="U31" s="23">
        <f t="shared" ref="U31" si="5">SUM(U12:U30)</f>
        <v>685453</v>
      </c>
      <c r="V31" s="23">
        <f t="shared" ref="V31" si="6">SUM(V12:V30)</f>
        <v>135546</v>
      </c>
      <c r="W31" s="23">
        <f t="shared" ref="W31" si="7">SUM(W12:W30)</f>
        <v>20527</v>
      </c>
      <c r="X31" s="23">
        <f t="shared" ref="X31" si="8">SUM(X12:X30)</f>
        <v>81445</v>
      </c>
      <c r="Y31" s="23">
        <f t="shared" ref="Y31" si="9">SUM(Y12:Y30)</f>
        <v>46022</v>
      </c>
      <c r="Z31" s="23">
        <f t="shared" ref="Z31" si="10">SUM(Z12:Z30)</f>
        <v>13816</v>
      </c>
      <c r="AA31" s="23">
        <f t="shared" ref="AA31" si="11">SUM(AA12:AA30)</f>
        <v>3137553</v>
      </c>
    </row>
    <row r="32" spans="1:27" x14ac:dyDescent="0.25">
      <c r="A32" s="58" t="s">
        <v>82</v>
      </c>
      <c r="B32" s="55" t="s">
        <v>62</v>
      </c>
      <c r="C32" s="55"/>
      <c r="D32" s="2">
        <f>AND!E34</f>
        <v>43915</v>
      </c>
      <c r="E32" s="2">
        <f>AND!F34</f>
        <v>446361</v>
      </c>
      <c r="F32" s="2">
        <f>AND!G34</f>
        <v>3090</v>
      </c>
      <c r="G32" s="2">
        <f>AND!H34</f>
        <v>173999</v>
      </c>
      <c r="H32" s="2">
        <f>AND!I34</f>
        <v>26025</v>
      </c>
      <c r="I32" s="2">
        <f>AND!J34</f>
        <v>5121</v>
      </c>
      <c r="J32" s="2">
        <f>AND!K34</f>
        <v>14563</v>
      </c>
      <c r="K32" s="2">
        <f>AND!L34</f>
        <v>12593</v>
      </c>
      <c r="L32" s="2">
        <f>AND!M34</f>
        <v>2267</v>
      </c>
      <c r="M32" s="21">
        <f>SUM(D32:L32)</f>
        <v>727934</v>
      </c>
      <c r="O32" s="58" t="s">
        <v>82</v>
      </c>
      <c r="P32" s="55" t="s">
        <v>62</v>
      </c>
      <c r="Q32" s="55"/>
      <c r="R32" s="2">
        <f>AND!E37</f>
        <v>1255</v>
      </c>
      <c r="S32" s="2">
        <f>AND!F37</f>
        <v>18094</v>
      </c>
      <c r="T32" s="2">
        <f>AND!G37</f>
        <v>67</v>
      </c>
      <c r="U32" s="2">
        <f>AND!H37</f>
        <v>10066</v>
      </c>
      <c r="V32" s="2">
        <f>AND!I37</f>
        <v>3092</v>
      </c>
      <c r="W32" s="2">
        <f>AND!J37</f>
        <v>531</v>
      </c>
      <c r="X32" s="2">
        <f>AND!K37</f>
        <v>3417</v>
      </c>
      <c r="Y32" s="2">
        <f>AND!L37</f>
        <v>62</v>
      </c>
      <c r="Z32" s="2">
        <f>AND!M37</f>
        <v>104</v>
      </c>
      <c r="AA32" s="21">
        <f>SUM(R32:Z32)</f>
        <v>36688</v>
      </c>
    </row>
    <row r="33" spans="1:27" x14ac:dyDescent="0.25">
      <c r="A33" s="59"/>
      <c r="B33" s="57" t="s">
        <v>63</v>
      </c>
      <c r="C33" s="57"/>
      <c r="D33" s="6">
        <f>ARA!E34</f>
        <v>5258</v>
      </c>
      <c r="E33" s="6">
        <f>ARA!F34</f>
        <v>76731</v>
      </c>
      <c r="F33" s="6">
        <f>ARA!G34</f>
        <v>664</v>
      </c>
      <c r="G33" s="6">
        <f>ARA!H34</f>
        <v>34806</v>
      </c>
      <c r="H33" s="6">
        <f>ARA!I34</f>
        <v>6840</v>
      </c>
      <c r="I33" s="6">
        <f>ARA!J34</f>
        <v>581</v>
      </c>
      <c r="J33" s="6">
        <f>ARA!K34</f>
        <v>5953</v>
      </c>
      <c r="K33" s="6">
        <f>ARA!L34</f>
        <v>6647</v>
      </c>
      <c r="L33" s="6">
        <f>ARA!M34</f>
        <v>855</v>
      </c>
      <c r="M33" s="22">
        <f t="shared" ref="M33:M50" si="12">SUM(D33:L33)</f>
        <v>138335</v>
      </c>
      <c r="O33" s="59"/>
      <c r="P33" s="57" t="s">
        <v>63</v>
      </c>
      <c r="Q33" s="57"/>
      <c r="R33" s="6">
        <f>ARA!E37</f>
        <v>230</v>
      </c>
      <c r="S33" s="6">
        <f>ARA!F37</f>
        <v>887</v>
      </c>
      <c r="T33" s="6">
        <f>ARA!G37</f>
        <v>261</v>
      </c>
      <c r="U33" s="6">
        <f>ARA!H37</f>
        <v>327</v>
      </c>
      <c r="V33" s="6">
        <f>ARA!I37</f>
        <v>115</v>
      </c>
      <c r="W33" s="6">
        <f>ARA!J37</f>
        <v>21</v>
      </c>
      <c r="X33" s="6">
        <f>ARA!K37</f>
        <v>216</v>
      </c>
      <c r="Y33" s="6">
        <f>ARA!L37</f>
        <v>136</v>
      </c>
      <c r="Z33" s="6">
        <f>ARA!M37</f>
        <v>54</v>
      </c>
      <c r="AA33" s="22">
        <f t="shared" ref="AA33:AA50" si="13">SUM(R33:Z33)</f>
        <v>2247</v>
      </c>
    </row>
    <row r="34" spans="1:27" x14ac:dyDescent="0.25">
      <c r="A34" s="59"/>
      <c r="B34" s="55" t="s">
        <v>64</v>
      </c>
      <c r="C34" s="55"/>
      <c r="D34" s="2">
        <f>AST!E34</f>
        <v>3152</v>
      </c>
      <c r="E34" s="2">
        <f>AST!F34</f>
        <v>103909</v>
      </c>
      <c r="F34" s="2">
        <f>AST!G34</f>
        <v>926</v>
      </c>
      <c r="G34" s="2">
        <f>AST!H34</f>
        <v>23898</v>
      </c>
      <c r="H34" s="2">
        <f>AST!I34</f>
        <v>4599</v>
      </c>
      <c r="I34" s="2">
        <f>AST!J34</f>
        <v>739</v>
      </c>
      <c r="J34" s="2">
        <f>AST!K34</f>
        <v>2220</v>
      </c>
      <c r="K34" s="2">
        <f>AST!L34</f>
        <v>1149</v>
      </c>
      <c r="L34" s="2">
        <f>AST!M34</f>
        <v>2210</v>
      </c>
      <c r="M34" s="21">
        <f t="shared" si="12"/>
        <v>142802</v>
      </c>
      <c r="O34" s="59"/>
      <c r="P34" s="55" t="s">
        <v>64</v>
      </c>
      <c r="Q34" s="55"/>
      <c r="R34" s="2">
        <f>AST!E37</f>
        <v>107</v>
      </c>
      <c r="S34" s="2">
        <f>AST!F37</f>
        <v>4688</v>
      </c>
      <c r="T34" s="2">
        <f>AST!G37</f>
        <v>27</v>
      </c>
      <c r="U34" s="2">
        <f>AST!H37</f>
        <v>1409</v>
      </c>
      <c r="V34" s="2">
        <f>AST!I37</f>
        <v>399</v>
      </c>
      <c r="W34" s="2">
        <f>AST!J37</f>
        <v>76</v>
      </c>
      <c r="X34" s="2">
        <f>AST!K37</f>
        <v>334</v>
      </c>
      <c r="Y34" s="2">
        <f>AST!L37</f>
        <v>7</v>
      </c>
      <c r="Z34" s="2">
        <f>AST!M37</f>
        <v>132</v>
      </c>
      <c r="AA34" s="21">
        <f t="shared" si="13"/>
        <v>7179</v>
      </c>
    </row>
    <row r="35" spans="1:27" x14ac:dyDescent="0.25">
      <c r="A35" s="59"/>
      <c r="B35" s="57" t="s">
        <v>65</v>
      </c>
      <c r="C35" s="57"/>
      <c r="D35" s="6">
        <f>BAL!E34</f>
        <v>5482</v>
      </c>
      <c r="E35" s="6">
        <f>BAL!F34</f>
        <v>55483</v>
      </c>
      <c r="F35" s="6">
        <f>BAL!G34</f>
        <v>3396</v>
      </c>
      <c r="G35" s="6">
        <f>BAL!H34</f>
        <v>20416</v>
      </c>
      <c r="H35" s="6">
        <f>BAL!I34</f>
        <v>3646</v>
      </c>
      <c r="I35" s="6">
        <f>BAL!J34</f>
        <v>789</v>
      </c>
      <c r="J35" s="6">
        <f>BAL!K34</f>
        <v>1434</v>
      </c>
      <c r="K35" s="6">
        <f>BAL!L34</f>
        <v>217</v>
      </c>
      <c r="L35" s="6">
        <f>BAL!M34</f>
        <v>161</v>
      </c>
      <c r="M35" s="22">
        <f t="shared" si="12"/>
        <v>91024</v>
      </c>
      <c r="O35" s="59"/>
      <c r="P35" s="57" t="s">
        <v>65</v>
      </c>
      <c r="Q35" s="57"/>
      <c r="R35" s="6">
        <f>BAL!E37</f>
        <v>271</v>
      </c>
      <c r="S35" s="6">
        <f>BAL!F37</f>
        <v>4022</v>
      </c>
      <c r="T35" s="6">
        <f>BAL!G37</f>
        <v>248</v>
      </c>
      <c r="U35" s="6">
        <f>BAL!H37</f>
        <v>3541</v>
      </c>
      <c r="V35" s="6">
        <f>BAL!I37</f>
        <v>361</v>
      </c>
      <c r="W35" s="6">
        <f>BAL!J37</f>
        <v>75</v>
      </c>
      <c r="X35" s="6">
        <f>BAL!K37</f>
        <v>328</v>
      </c>
      <c r="Y35" s="6">
        <f>BAL!L37</f>
        <v>16</v>
      </c>
      <c r="Z35" s="6">
        <f>BAL!M37</f>
        <v>9</v>
      </c>
      <c r="AA35" s="22">
        <f t="shared" si="13"/>
        <v>8871</v>
      </c>
    </row>
    <row r="36" spans="1:27" x14ac:dyDescent="0.25">
      <c r="A36" s="59"/>
      <c r="B36" s="55" t="s">
        <v>66</v>
      </c>
      <c r="C36" s="55"/>
      <c r="D36" s="2">
        <f>CANA!E34</f>
        <v>5854</v>
      </c>
      <c r="E36" s="2">
        <f>CANA!F34</f>
        <v>87907</v>
      </c>
      <c r="F36" s="2">
        <f>CANA!G34</f>
        <v>4796</v>
      </c>
      <c r="G36" s="2">
        <f>CANA!H34</f>
        <v>46718</v>
      </c>
      <c r="H36" s="2">
        <f>CANA!I34</f>
        <v>7114</v>
      </c>
      <c r="I36" s="2">
        <f>CANA!J34</f>
        <v>2041</v>
      </c>
      <c r="J36" s="2">
        <f>CANA!K34</f>
        <v>3152</v>
      </c>
      <c r="K36" s="2">
        <f>CANA!L34</f>
        <v>55</v>
      </c>
      <c r="L36" s="2">
        <f>CANA!M34</f>
        <v>318</v>
      </c>
      <c r="M36" s="21">
        <f t="shared" si="12"/>
        <v>157955</v>
      </c>
      <c r="O36" s="59"/>
      <c r="P36" s="55" t="s">
        <v>66</v>
      </c>
      <c r="Q36" s="55"/>
      <c r="R36" s="2">
        <f>CANA!E37</f>
        <v>604</v>
      </c>
      <c r="S36" s="2">
        <f>CANA!F37</f>
        <v>11522</v>
      </c>
      <c r="T36" s="2">
        <f>CANA!G37</f>
        <v>423</v>
      </c>
      <c r="U36" s="2">
        <f>CANA!H37</f>
        <v>5556</v>
      </c>
      <c r="V36" s="2">
        <f>CANA!I37</f>
        <v>1690</v>
      </c>
      <c r="W36" s="2">
        <f>CANA!J37</f>
        <v>397</v>
      </c>
      <c r="X36" s="2">
        <f>CANA!K37</f>
        <v>1304</v>
      </c>
      <c r="Y36" s="2">
        <f>CANA!L37</f>
        <v>7</v>
      </c>
      <c r="Z36" s="2">
        <f>CANA!M37</f>
        <v>16</v>
      </c>
      <c r="AA36" s="21">
        <f t="shared" si="13"/>
        <v>21519</v>
      </c>
    </row>
    <row r="37" spans="1:27" x14ac:dyDescent="0.25">
      <c r="A37" s="59"/>
      <c r="B37" s="57" t="s">
        <v>67</v>
      </c>
      <c r="C37" s="57"/>
      <c r="D37" s="6">
        <f>CANT!E34</f>
        <v>2076</v>
      </c>
      <c r="E37" s="6">
        <f>CANT!F34</f>
        <v>28559</v>
      </c>
      <c r="F37" s="6">
        <f>CANT!G34</f>
        <v>231</v>
      </c>
      <c r="G37" s="6">
        <f>CANT!H34</f>
        <v>9458</v>
      </c>
      <c r="H37" s="6">
        <f>CANT!I34</f>
        <v>2472</v>
      </c>
      <c r="I37" s="6">
        <f>CANT!J34</f>
        <v>226</v>
      </c>
      <c r="J37" s="6">
        <f>CANT!K34</f>
        <v>1520</v>
      </c>
      <c r="K37" s="6">
        <f>CANT!L34</f>
        <v>635</v>
      </c>
      <c r="L37" s="6">
        <f>CANT!M34</f>
        <v>78</v>
      </c>
      <c r="M37" s="22">
        <f t="shared" si="12"/>
        <v>45255</v>
      </c>
      <c r="O37" s="59"/>
      <c r="P37" s="57" t="s">
        <v>67</v>
      </c>
      <c r="Q37" s="57"/>
      <c r="R37" s="6">
        <f>CANT!E37</f>
        <v>219</v>
      </c>
      <c r="S37" s="6">
        <f>CANT!F37</f>
        <v>2319</v>
      </c>
      <c r="T37" s="6">
        <f>CANT!G37</f>
        <v>32</v>
      </c>
      <c r="U37" s="6">
        <f>CANT!H37</f>
        <v>879</v>
      </c>
      <c r="V37" s="6">
        <f>CANT!I37</f>
        <v>486</v>
      </c>
      <c r="W37" s="6">
        <f>CANT!J37</f>
        <v>49</v>
      </c>
      <c r="X37" s="6">
        <f>CANT!K37</f>
        <v>582</v>
      </c>
      <c r="Y37" s="6">
        <f>CANT!L37</f>
        <v>34</v>
      </c>
      <c r="Z37" s="6">
        <f>CANT!M37</f>
        <v>3</v>
      </c>
      <c r="AA37" s="22">
        <f t="shared" si="13"/>
        <v>4603</v>
      </c>
    </row>
    <row r="38" spans="1:27" x14ac:dyDescent="0.25">
      <c r="A38" s="59"/>
      <c r="B38" s="55" t="s">
        <v>68</v>
      </c>
      <c r="C38" s="55"/>
      <c r="D38" s="2">
        <f>CLM!E34</f>
        <v>4827</v>
      </c>
      <c r="E38" s="2">
        <f>CLM!F34</f>
        <v>83151</v>
      </c>
      <c r="F38" s="2">
        <f>CLM!G34</f>
        <v>4435</v>
      </c>
      <c r="G38" s="2">
        <f>CLM!H34</f>
        <v>41000</v>
      </c>
      <c r="H38" s="2">
        <f>CLM!I34</f>
        <v>8658</v>
      </c>
      <c r="I38" s="2">
        <f>CLM!J34</f>
        <v>637</v>
      </c>
      <c r="J38" s="2">
        <f>CLM!K34</f>
        <v>6868</v>
      </c>
      <c r="K38" s="2">
        <f>CLM!L34</f>
        <v>11072</v>
      </c>
      <c r="L38" s="2">
        <f>CLM!M34</f>
        <v>858</v>
      </c>
      <c r="M38" s="21">
        <f t="shared" si="12"/>
        <v>161506</v>
      </c>
      <c r="O38" s="59"/>
      <c r="P38" s="55" t="s">
        <v>68</v>
      </c>
      <c r="Q38" s="55"/>
      <c r="R38" s="2">
        <f>CLM!E37</f>
        <v>193</v>
      </c>
      <c r="S38" s="2">
        <f>CLM!F37</f>
        <v>3615</v>
      </c>
      <c r="T38" s="2">
        <f>CLM!G37</f>
        <v>136</v>
      </c>
      <c r="U38" s="2">
        <f>CLM!H37</f>
        <v>2302</v>
      </c>
      <c r="V38" s="2">
        <f>CLM!I37</f>
        <v>503</v>
      </c>
      <c r="W38" s="2">
        <f>CLM!J37</f>
        <v>35</v>
      </c>
      <c r="X38" s="2">
        <f>CLM!K37</f>
        <v>587</v>
      </c>
      <c r="Y38" s="2">
        <f>CLM!L37</f>
        <v>340</v>
      </c>
      <c r="Z38" s="2">
        <f>CLM!M37</f>
        <v>21</v>
      </c>
      <c r="AA38" s="21">
        <f t="shared" si="13"/>
        <v>7732</v>
      </c>
    </row>
    <row r="39" spans="1:27" x14ac:dyDescent="0.25">
      <c r="A39" s="59"/>
      <c r="B39" s="57" t="s">
        <v>69</v>
      </c>
      <c r="C39" s="57"/>
      <c r="D39" s="6">
        <f>CYL!E34</f>
        <v>5669</v>
      </c>
      <c r="E39" s="6">
        <f>CYL!F34</f>
        <v>112931</v>
      </c>
      <c r="F39" s="6">
        <f>CYL!G34</f>
        <v>514</v>
      </c>
      <c r="G39" s="6">
        <f>CYL!H34</f>
        <v>42001</v>
      </c>
      <c r="H39" s="6">
        <f>CYL!I34</f>
        <v>11165</v>
      </c>
      <c r="I39" s="6">
        <f>CYL!J34</f>
        <v>942</v>
      </c>
      <c r="J39" s="6">
        <f>CYL!K34</f>
        <v>8429</v>
      </c>
      <c r="K39" s="6">
        <f>CYL!L34</f>
        <v>10436</v>
      </c>
      <c r="L39" s="6">
        <f>CYL!M34</f>
        <v>512</v>
      </c>
      <c r="M39" s="22">
        <f t="shared" si="12"/>
        <v>192599</v>
      </c>
      <c r="O39" s="59"/>
      <c r="P39" s="57" t="s">
        <v>69</v>
      </c>
      <c r="Q39" s="57"/>
      <c r="R39" s="6">
        <f>CYL!E37</f>
        <v>602</v>
      </c>
      <c r="S39" s="6">
        <f>CYL!F37</f>
        <v>10127</v>
      </c>
      <c r="T39" s="6">
        <f>CYL!G37</f>
        <v>19</v>
      </c>
      <c r="U39" s="6">
        <f>CYL!H37</f>
        <v>3602</v>
      </c>
      <c r="V39" s="6">
        <f>CYL!I37</f>
        <v>1353</v>
      </c>
      <c r="W39" s="6">
        <f>CYL!J37</f>
        <v>134</v>
      </c>
      <c r="X39" s="6">
        <f>CYL!K37</f>
        <v>1699</v>
      </c>
      <c r="Y39" s="6">
        <f>CYL!L37</f>
        <v>164</v>
      </c>
      <c r="Z39" s="6">
        <f>CYL!M37</f>
        <v>11</v>
      </c>
      <c r="AA39" s="22">
        <f t="shared" si="13"/>
        <v>17711</v>
      </c>
    </row>
    <row r="40" spans="1:27" x14ac:dyDescent="0.25">
      <c r="A40" s="59"/>
      <c r="B40" s="55" t="s">
        <v>70</v>
      </c>
      <c r="C40" s="55"/>
      <c r="D40" s="2">
        <f>CAT!E34</f>
        <v>48663</v>
      </c>
      <c r="E40" s="2">
        <f>CAT!F34</f>
        <v>299865</v>
      </c>
      <c r="F40" s="2">
        <f>CAT!G34</f>
        <v>3421</v>
      </c>
      <c r="G40" s="2">
        <f>CAT!H34</f>
        <v>115617</v>
      </c>
      <c r="H40" s="2">
        <f>CAT!I34</f>
        <v>24421</v>
      </c>
      <c r="I40" s="2">
        <f>CAT!J34</f>
        <v>3193</v>
      </c>
      <c r="J40" s="2">
        <f>CAT!K34</f>
        <v>15326</v>
      </c>
      <c r="K40" s="2">
        <f>CAT!L34</f>
        <v>584</v>
      </c>
      <c r="L40" s="2">
        <f>CAT!M34</f>
        <v>1063</v>
      </c>
      <c r="M40" s="21">
        <f t="shared" si="12"/>
        <v>512153</v>
      </c>
      <c r="O40" s="59"/>
      <c r="P40" s="55" t="s">
        <v>70</v>
      </c>
      <c r="Q40" s="55"/>
      <c r="R40" s="2">
        <f>CAT!E37</f>
        <v>697</v>
      </c>
      <c r="S40" s="2">
        <f>CAT!F37</f>
        <v>6660</v>
      </c>
      <c r="T40" s="2">
        <f>CAT!G37</f>
        <v>26</v>
      </c>
      <c r="U40" s="2">
        <f>CAT!H37</f>
        <v>3495</v>
      </c>
      <c r="V40" s="2">
        <f>CAT!I37</f>
        <v>1264</v>
      </c>
      <c r="W40" s="2">
        <f>CAT!J37</f>
        <v>186</v>
      </c>
      <c r="X40" s="2">
        <f>CAT!K37</f>
        <v>1778</v>
      </c>
      <c r="Y40" s="2">
        <f>CAT!L37</f>
        <v>7</v>
      </c>
      <c r="Z40" s="2">
        <f>CAT!M37</f>
        <v>31</v>
      </c>
      <c r="AA40" s="21">
        <f t="shared" si="13"/>
        <v>14144</v>
      </c>
    </row>
    <row r="41" spans="1:27" x14ac:dyDescent="0.25">
      <c r="A41" s="59"/>
      <c r="B41" s="57" t="s">
        <v>71</v>
      </c>
      <c r="C41" s="57"/>
      <c r="D41" s="6">
        <f>CEU!E34</f>
        <v>226</v>
      </c>
      <c r="E41" s="6">
        <f>CEU!F34</f>
        <v>3517</v>
      </c>
      <c r="F41" s="6">
        <f>CEU!G34</f>
        <v>62</v>
      </c>
      <c r="G41" s="6">
        <f>CEU!H34</f>
        <v>1491</v>
      </c>
      <c r="H41" s="6">
        <f>CEU!I34</f>
        <v>79</v>
      </c>
      <c r="I41" s="6">
        <f>CEU!J34</f>
        <v>8</v>
      </c>
      <c r="J41" s="6">
        <f>CEU!K34</f>
        <v>32</v>
      </c>
      <c r="K41" s="6">
        <f>CEU!L34</f>
        <v>0</v>
      </c>
      <c r="L41" s="6">
        <f>CEU!M34</f>
        <v>3</v>
      </c>
      <c r="M41" s="22">
        <f t="shared" si="12"/>
        <v>5418</v>
      </c>
      <c r="O41" s="59"/>
      <c r="P41" s="57" t="s">
        <v>71</v>
      </c>
      <c r="Q41" s="57"/>
      <c r="R41" s="6">
        <f>CEU!E37</f>
        <v>12</v>
      </c>
      <c r="S41" s="6">
        <f>CEU!F37</f>
        <v>474</v>
      </c>
      <c r="T41" s="6">
        <f>CEU!G37</f>
        <v>4</v>
      </c>
      <c r="U41" s="6">
        <f>CEU!H37</f>
        <v>336</v>
      </c>
      <c r="V41" s="6">
        <f>CEU!I37</f>
        <v>13</v>
      </c>
      <c r="W41" s="6">
        <f>CEU!J37</f>
        <v>3</v>
      </c>
      <c r="X41" s="6">
        <f>CEU!K37</f>
        <v>11</v>
      </c>
      <c r="Y41" s="6">
        <f>CEU!L37</f>
        <v>0</v>
      </c>
      <c r="Z41" s="6">
        <f>CEU!M37</f>
        <v>2</v>
      </c>
      <c r="AA41" s="22">
        <f t="shared" si="13"/>
        <v>855</v>
      </c>
    </row>
    <row r="42" spans="1:27" x14ac:dyDescent="0.25">
      <c r="A42" s="59"/>
      <c r="B42" s="55" t="s">
        <v>72</v>
      </c>
      <c r="C42" s="55"/>
      <c r="D42" s="2">
        <f>EXT!E34</f>
        <v>2399</v>
      </c>
      <c r="E42" s="2">
        <f>EXT!F34</f>
        <v>57106</v>
      </c>
      <c r="F42" s="2">
        <f>EXT!G34</f>
        <v>250</v>
      </c>
      <c r="G42" s="2">
        <f>EXT!H34</f>
        <v>24326</v>
      </c>
      <c r="H42" s="2">
        <f>EXT!I34</f>
        <v>3221</v>
      </c>
      <c r="I42" s="2">
        <f>EXT!J34</f>
        <v>479</v>
      </c>
      <c r="J42" s="2">
        <f>EXT!K34</f>
        <v>1671</v>
      </c>
      <c r="K42" s="2">
        <f>EXT!L34</f>
        <v>3889</v>
      </c>
      <c r="L42" s="2">
        <f>EXT!M34</f>
        <v>394</v>
      </c>
      <c r="M42" s="21">
        <f t="shared" si="12"/>
        <v>93735</v>
      </c>
      <c r="O42" s="59"/>
      <c r="P42" s="55" t="s">
        <v>72</v>
      </c>
      <c r="Q42" s="55"/>
      <c r="R42" s="2">
        <f>EXT!E37</f>
        <v>86</v>
      </c>
      <c r="S42" s="2">
        <f>EXT!F37</f>
        <v>2850</v>
      </c>
      <c r="T42" s="2">
        <f>EXT!G37</f>
        <v>8</v>
      </c>
      <c r="U42" s="2">
        <f>EXT!H37</f>
        <v>1576</v>
      </c>
      <c r="V42" s="2">
        <f>EXT!I37</f>
        <v>372</v>
      </c>
      <c r="W42" s="2">
        <f>EXT!J37</f>
        <v>43</v>
      </c>
      <c r="X42" s="2">
        <f>EXT!K37</f>
        <v>173</v>
      </c>
      <c r="Y42" s="2">
        <f>EXT!L37</f>
        <v>70</v>
      </c>
      <c r="Z42" s="2">
        <f>EXT!M37</f>
        <v>8</v>
      </c>
      <c r="AA42" s="21">
        <f t="shared" si="13"/>
        <v>5186</v>
      </c>
    </row>
    <row r="43" spans="1:27" x14ac:dyDescent="0.25">
      <c r="A43" s="59"/>
      <c r="B43" s="57" t="s">
        <v>73</v>
      </c>
      <c r="C43" s="57"/>
      <c r="D43" s="6">
        <f>GAL!E34</f>
        <v>9862</v>
      </c>
      <c r="E43" s="6">
        <f>GAL!F34</f>
        <v>221289</v>
      </c>
      <c r="F43" s="6">
        <f>GAL!G34</f>
        <v>401</v>
      </c>
      <c r="G43" s="6">
        <f>GAL!H34</f>
        <v>63650</v>
      </c>
      <c r="H43" s="6">
        <f>GAL!I34</f>
        <v>17384</v>
      </c>
      <c r="I43" s="6">
        <f>GAL!J34</f>
        <v>2343</v>
      </c>
      <c r="J43" s="6">
        <f>GAL!K34</f>
        <v>9075</v>
      </c>
      <c r="K43" s="6">
        <f>GAL!L34</f>
        <v>12495</v>
      </c>
      <c r="L43" s="6">
        <f>GAL!M34</f>
        <v>2145</v>
      </c>
      <c r="M43" s="22">
        <f t="shared" si="12"/>
        <v>338644</v>
      </c>
      <c r="O43" s="59"/>
      <c r="P43" s="57" t="s">
        <v>73</v>
      </c>
      <c r="Q43" s="57"/>
      <c r="R43" s="6">
        <f>GAL!E37</f>
        <v>1124</v>
      </c>
      <c r="S43" s="6">
        <f>GAL!F37</f>
        <v>21045</v>
      </c>
      <c r="T43" s="6">
        <f>GAL!G37</f>
        <v>31</v>
      </c>
      <c r="U43" s="6">
        <f>GAL!H37</f>
        <v>7471</v>
      </c>
      <c r="V43" s="6">
        <f>GAL!I37</f>
        <v>3991</v>
      </c>
      <c r="W43" s="6">
        <f>GAL!J37</f>
        <v>422</v>
      </c>
      <c r="X43" s="6">
        <f>GAL!K37</f>
        <v>4409</v>
      </c>
      <c r="Y43" s="6">
        <f>GAL!L37</f>
        <v>345</v>
      </c>
      <c r="Z43" s="6">
        <f>GAL!M37</f>
        <v>384</v>
      </c>
      <c r="AA43" s="22">
        <f t="shared" si="13"/>
        <v>39222</v>
      </c>
    </row>
    <row r="44" spans="1:27" x14ac:dyDescent="0.25">
      <c r="A44" s="59"/>
      <c r="B44" s="55" t="s">
        <v>74</v>
      </c>
      <c r="C44" s="55"/>
      <c r="D44" s="2">
        <f>MAD!E34</f>
        <v>10135</v>
      </c>
      <c r="E44" s="2">
        <f>MAD!F34</f>
        <v>236011</v>
      </c>
      <c r="F44" s="2">
        <f>MAD!G34</f>
        <v>10488</v>
      </c>
      <c r="G44" s="2">
        <f>MAD!H34</f>
        <v>49359</v>
      </c>
      <c r="H44" s="2">
        <f>MAD!I34</f>
        <v>6001</v>
      </c>
      <c r="I44" s="2">
        <f>MAD!J34</f>
        <v>1759</v>
      </c>
      <c r="J44" s="2">
        <f>MAD!K34</f>
        <v>2233</v>
      </c>
      <c r="K44" s="2">
        <f>MAD!L34</f>
        <v>366</v>
      </c>
      <c r="L44" s="2">
        <f>MAD!M34</f>
        <v>237</v>
      </c>
      <c r="M44" s="21">
        <f t="shared" si="12"/>
        <v>316589</v>
      </c>
      <c r="O44" s="59"/>
      <c r="P44" s="55" t="s">
        <v>74</v>
      </c>
      <c r="Q44" s="55"/>
      <c r="R44" s="2">
        <f>MAD!E37</f>
        <v>500</v>
      </c>
      <c r="S44" s="2">
        <f>MAD!F37</f>
        <v>11439</v>
      </c>
      <c r="T44" s="2">
        <f>MAD!G37</f>
        <v>498</v>
      </c>
      <c r="U44" s="2">
        <f>MAD!H37</f>
        <v>3661</v>
      </c>
      <c r="V44" s="2">
        <f>MAD!I37</f>
        <v>611</v>
      </c>
      <c r="W44" s="2">
        <f>MAD!J37</f>
        <v>142</v>
      </c>
      <c r="X44" s="2">
        <f>MAD!K37</f>
        <v>362</v>
      </c>
      <c r="Y44" s="2">
        <f>MAD!L37</f>
        <v>4</v>
      </c>
      <c r="Z44" s="2">
        <f>MAD!M37</f>
        <v>4</v>
      </c>
      <c r="AA44" s="21">
        <f t="shared" si="13"/>
        <v>17221</v>
      </c>
    </row>
    <row r="45" spans="1:27" x14ac:dyDescent="0.25">
      <c r="A45" s="59"/>
      <c r="B45" s="57" t="s">
        <v>75</v>
      </c>
      <c r="C45" s="57"/>
      <c r="D45" s="6">
        <f>MEL!E34</f>
        <v>132</v>
      </c>
      <c r="E45" s="6">
        <f>MEL!F34</f>
        <v>9235</v>
      </c>
      <c r="F45" s="6">
        <f>MEL!G34</f>
        <v>89</v>
      </c>
      <c r="G45" s="6">
        <f>MEL!H34</f>
        <v>3563</v>
      </c>
      <c r="H45" s="6">
        <f>MEL!I34</f>
        <v>183</v>
      </c>
      <c r="I45" s="6">
        <f>MEL!J34</f>
        <v>21</v>
      </c>
      <c r="J45" s="6">
        <f>MEL!K34</f>
        <v>191</v>
      </c>
      <c r="K45" s="6">
        <f>MEL!L34</f>
        <v>1</v>
      </c>
      <c r="L45" s="6">
        <f>MEL!M34</f>
        <v>24</v>
      </c>
      <c r="M45" s="22">
        <f t="shared" si="12"/>
        <v>13439</v>
      </c>
      <c r="O45" s="59"/>
      <c r="P45" s="57" t="s">
        <v>75</v>
      </c>
      <c r="Q45" s="57"/>
      <c r="R45" s="6">
        <f>MEL!E37</f>
        <v>135</v>
      </c>
      <c r="S45" s="6">
        <f>MEL!F37</f>
        <v>818</v>
      </c>
      <c r="T45" s="6">
        <f>MEL!G37</f>
        <v>4</v>
      </c>
      <c r="U45" s="6">
        <f>MEL!H37</f>
        <v>534</v>
      </c>
      <c r="V45" s="6">
        <f>MEL!I37</f>
        <v>38</v>
      </c>
      <c r="W45" s="6">
        <f>MEL!J37</f>
        <v>3</v>
      </c>
      <c r="X45" s="6">
        <f>MEL!K37</f>
        <v>36</v>
      </c>
      <c r="Y45" s="6">
        <f>MEL!L37</f>
        <v>0</v>
      </c>
      <c r="Z45" s="6">
        <f>MEL!M37</f>
        <v>1</v>
      </c>
      <c r="AA45" s="22">
        <f t="shared" si="13"/>
        <v>1569</v>
      </c>
    </row>
    <row r="46" spans="1:27" x14ac:dyDescent="0.25">
      <c r="A46" s="59"/>
      <c r="B46" s="55" t="s">
        <v>80</v>
      </c>
      <c r="C46" s="55"/>
      <c r="D46" s="2">
        <f>MUR!E34</f>
        <v>5568</v>
      </c>
      <c r="E46" s="2">
        <f>MUR!F34</f>
        <v>61207</v>
      </c>
      <c r="F46" s="2">
        <f>MUR!G34</f>
        <v>3694</v>
      </c>
      <c r="G46" s="2">
        <f>MUR!H34</f>
        <v>24767</v>
      </c>
      <c r="H46" s="2">
        <f>MUR!I34</f>
        <v>5308</v>
      </c>
      <c r="I46" s="2">
        <f>MUR!J34</f>
        <v>630</v>
      </c>
      <c r="J46" s="2">
        <f>MUR!K34</f>
        <v>4033</v>
      </c>
      <c r="K46" s="2">
        <f>MUR!L34</f>
        <v>200</v>
      </c>
      <c r="L46" s="2">
        <f>MUR!M34</f>
        <v>360</v>
      </c>
      <c r="M46" s="21">
        <f t="shared" si="12"/>
        <v>105767</v>
      </c>
      <c r="O46" s="59"/>
      <c r="P46" s="55" t="s">
        <v>80</v>
      </c>
      <c r="Q46" s="55"/>
      <c r="R46" s="2">
        <f>MUR!E37</f>
        <v>206</v>
      </c>
      <c r="S46" s="2">
        <f>MUR!F37</f>
        <v>2644</v>
      </c>
      <c r="T46" s="2">
        <f>MUR!G37</f>
        <v>137</v>
      </c>
      <c r="U46" s="2">
        <f>MUR!H37</f>
        <v>1331</v>
      </c>
      <c r="V46" s="2">
        <f>MUR!I37</f>
        <v>376</v>
      </c>
      <c r="W46" s="2">
        <f>MUR!J37</f>
        <v>56</v>
      </c>
      <c r="X46" s="2">
        <f>MUR!K37</f>
        <v>498</v>
      </c>
      <c r="Y46" s="2">
        <f>MUR!L37</f>
        <v>2</v>
      </c>
      <c r="Z46" s="2">
        <f>MUR!M37</f>
        <v>12</v>
      </c>
      <c r="AA46" s="21">
        <f t="shared" si="13"/>
        <v>5262</v>
      </c>
    </row>
    <row r="47" spans="1:27" x14ac:dyDescent="0.25">
      <c r="A47" s="59"/>
      <c r="B47" s="57" t="s">
        <v>76</v>
      </c>
      <c r="C47" s="57"/>
      <c r="D47" s="6">
        <f>NAV!E34</f>
        <v>1814</v>
      </c>
      <c r="E47" s="6">
        <f>NAV!F34</f>
        <v>29921</v>
      </c>
      <c r="F47" s="6">
        <f>NAV!G34</f>
        <v>1358</v>
      </c>
      <c r="G47" s="6">
        <f>NAV!H34</f>
        <v>15241</v>
      </c>
      <c r="H47" s="6">
        <f>NAV!I34</f>
        <v>2702</v>
      </c>
      <c r="I47" s="6">
        <f>NAV!J34</f>
        <v>249</v>
      </c>
      <c r="J47" s="6">
        <f>NAV!K34</f>
        <v>2078</v>
      </c>
      <c r="K47" s="6">
        <f>NAV!L34</f>
        <v>640</v>
      </c>
      <c r="L47" s="6">
        <f>NAV!M34</f>
        <v>1021</v>
      </c>
      <c r="M47" s="22">
        <f t="shared" si="12"/>
        <v>55024</v>
      </c>
      <c r="O47" s="59"/>
      <c r="P47" s="57" t="s">
        <v>76</v>
      </c>
      <c r="Q47" s="57"/>
      <c r="R47" s="6">
        <f>NAV!E37</f>
        <v>74</v>
      </c>
      <c r="S47" s="6">
        <f>NAV!F37</f>
        <v>1485</v>
      </c>
      <c r="T47" s="6">
        <f>NAV!G37</f>
        <v>66</v>
      </c>
      <c r="U47" s="6">
        <f>NAV!H37</f>
        <v>824</v>
      </c>
      <c r="V47" s="6">
        <f>NAV!I37</f>
        <v>130</v>
      </c>
      <c r="W47" s="6">
        <f>NAV!J37</f>
        <v>27</v>
      </c>
      <c r="X47" s="6">
        <f>NAV!K37</f>
        <v>287</v>
      </c>
      <c r="Y47" s="6">
        <f>NAV!L37</f>
        <v>7</v>
      </c>
      <c r="Z47" s="6">
        <f>NAV!M37</f>
        <v>34</v>
      </c>
      <c r="AA47" s="22">
        <f t="shared" si="13"/>
        <v>2934</v>
      </c>
    </row>
    <row r="48" spans="1:27" x14ac:dyDescent="0.25">
      <c r="A48" s="59"/>
      <c r="B48" s="55" t="s">
        <v>77</v>
      </c>
      <c r="C48" s="55"/>
      <c r="D48" s="2">
        <f>PV!E34</f>
        <v>3893</v>
      </c>
      <c r="E48" s="2">
        <f>PV!F34</f>
        <v>61286</v>
      </c>
      <c r="F48" s="2">
        <f>PV!G34</f>
        <v>503</v>
      </c>
      <c r="G48" s="2">
        <f>PV!H34</f>
        <v>7905</v>
      </c>
      <c r="H48" s="2">
        <f>PV!I34</f>
        <v>3663</v>
      </c>
      <c r="I48" s="2">
        <f>PV!J34</f>
        <v>500</v>
      </c>
      <c r="J48" s="2">
        <f>PV!K34</f>
        <v>2456</v>
      </c>
      <c r="K48" s="2">
        <f>PV!L34</f>
        <v>950</v>
      </c>
      <c r="L48" s="2">
        <f>PV!M34</f>
        <v>231</v>
      </c>
      <c r="M48" s="21">
        <f t="shared" si="12"/>
        <v>81387</v>
      </c>
      <c r="O48" s="59"/>
      <c r="P48" s="55" t="s">
        <v>77</v>
      </c>
      <c r="Q48" s="55"/>
      <c r="R48" s="2">
        <f>PV!E37</f>
        <v>48</v>
      </c>
      <c r="S48" s="2">
        <f>PV!F37</f>
        <v>503</v>
      </c>
      <c r="T48" s="2">
        <f>PV!G37</f>
        <v>2</v>
      </c>
      <c r="U48" s="2">
        <f>PV!H37</f>
        <v>111</v>
      </c>
      <c r="V48" s="2">
        <f>PV!I37</f>
        <v>67</v>
      </c>
      <c r="W48" s="2">
        <f>PV!J37</f>
        <v>5</v>
      </c>
      <c r="X48" s="2">
        <f>PV!K37</f>
        <v>119</v>
      </c>
      <c r="Y48" s="2">
        <f>PV!L37</f>
        <v>0</v>
      </c>
      <c r="Z48" s="2">
        <f>PV!M37</f>
        <v>3</v>
      </c>
      <c r="AA48" s="21">
        <f t="shared" si="13"/>
        <v>858</v>
      </c>
    </row>
    <row r="49" spans="1:27" x14ac:dyDescent="0.25">
      <c r="A49" s="59"/>
      <c r="B49" s="57" t="s">
        <v>78</v>
      </c>
      <c r="C49" s="57"/>
      <c r="D49" s="6">
        <f>RIO!E34</f>
        <v>584</v>
      </c>
      <c r="E49" s="6">
        <f>RIO!F34</f>
        <v>11969</v>
      </c>
      <c r="F49" s="6">
        <f>RIO!G34</f>
        <v>624</v>
      </c>
      <c r="G49" s="6">
        <f>RIO!H34</f>
        <v>5816</v>
      </c>
      <c r="H49" s="6">
        <f>RIO!I34</f>
        <v>784</v>
      </c>
      <c r="I49" s="6">
        <f>RIO!J34</f>
        <v>45</v>
      </c>
      <c r="J49" s="6">
        <f>RIO!K34</f>
        <v>546</v>
      </c>
      <c r="K49" s="6">
        <f>RIO!L34</f>
        <v>1511</v>
      </c>
      <c r="L49" s="6">
        <f>RIO!M34</f>
        <v>77</v>
      </c>
      <c r="M49" s="22">
        <f t="shared" si="12"/>
        <v>21956</v>
      </c>
      <c r="O49" s="59"/>
      <c r="P49" s="57" t="s">
        <v>78</v>
      </c>
      <c r="Q49" s="57"/>
      <c r="R49" s="6">
        <f>RIO!E37</f>
        <v>8</v>
      </c>
      <c r="S49" s="6">
        <f>RIO!F37</f>
        <v>392</v>
      </c>
      <c r="T49" s="6">
        <f>RIO!G37</f>
        <v>16</v>
      </c>
      <c r="U49" s="6">
        <f>RIO!H37</f>
        <v>177</v>
      </c>
      <c r="V49" s="6">
        <f>RIO!I37</f>
        <v>26</v>
      </c>
      <c r="W49" s="6">
        <f>RIO!J37</f>
        <v>2</v>
      </c>
      <c r="X49" s="6">
        <f>RIO!K37</f>
        <v>13</v>
      </c>
      <c r="Y49" s="6">
        <f>RIO!L37</f>
        <v>0</v>
      </c>
      <c r="Z49" s="6">
        <f>RIO!M37</f>
        <v>0</v>
      </c>
      <c r="AA49" s="22">
        <f t="shared" si="13"/>
        <v>634</v>
      </c>
    </row>
    <row r="50" spans="1:27" x14ac:dyDescent="0.25">
      <c r="A50" s="59"/>
      <c r="B50" s="55" t="s">
        <v>79</v>
      </c>
      <c r="C50" s="55"/>
      <c r="D50" s="2">
        <f>VAL!E34</f>
        <v>8143</v>
      </c>
      <c r="E50" s="2">
        <f>VAL!F34</f>
        <v>84840</v>
      </c>
      <c r="F50" s="2">
        <f>VAL!G34</f>
        <v>412</v>
      </c>
      <c r="G50" s="2">
        <f>VAL!H34</f>
        <v>29808</v>
      </c>
      <c r="H50" s="2">
        <f>VAL!I34</f>
        <v>4106</v>
      </c>
      <c r="I50" s="2">
        <f>VAL!J34</f>
        <v>501</v>
      </c>
      <c r="J50" s="2">
        <f>VAL!K34</f>
        <v>3747</v>
      </c>
      <c r="K50" s="2">
        <f>VAL!L34</f>
        <v>657</v>
      </c>
      <c r="L50" s="2">
        <f>VAL!M34</f>
        <v>178</v>
      </c>
      <c r="M50" s="21">
        <f t="shared" si="12"/>
        <v>132392</v>
      </c>
      <c r="O50" s="59"/>
      <c r="P50" s="55" t="s">
        <v>79</v>
      </c>
      <c r="Q50" s="55"/>
      <c r="R50" s="2">
        <f>VAL!E37</f>
        <v>144</v>
      </c>
      <c r="S50" s="2">
        <f>VAL!F37</f>
        <v>1781</v>
      </c>
      <c r="T50" s="2">
        <f>VAL!G37</f>
        <v>2</v>
      </c>
      <c r="U50" s="2">
        <f>VAL!H37</f>
        <v>624</v>
      </c>
      <c r="V50" s="2">
        <f>VAL!I37</f>
        <v>129</v>
      </c>
      <c r="W50" s="2">
        <f>VAL!J37</f>
        <v>22</v>
      </c>
      <c r="X50" s="2">
        <f>VAL!K37</f>
        <v>186</v>
      </c>
      <c r="Y50" s="2">
        <f>VAL!L37</f>
        <v>3</v>
      </c>
      <c r="Z50" s="2">
        <f>VAL!M37</f>
        <v>2</v>
      </c>
      <c r="AA50" s="21">
        <f t="shared" si="13"/>
        <v>2893</v>
      </c>
    </row>
    <row r="51" spans="1:27" x14ac:dyDescent="0.25">
      <c r="A51" s="60"/>
      <c r="B51" s="56" t="s">
        <v>9</v>
      </c>
      <c r="C51" s="56"/>
      <c r="D51" s="23">
        <f>SUM(D32:D50)</f>
        <v>167652</v>
      </c>
      <c r="E51" s="23">
        <f t="shared" ref="E51" si="14">SUM(E32:E50)</f>
        <v>2071278</v>
      </c>
      <c r="F51" s="23">
        <f t="shared" ref="F51" si="15">SUM(F32:F50)</f>
        <v>39354</v>
      </c>
      <c r="G51" s="23">
        <f t="shared" ref="G51" si="16">SUM(G32:G50)</f>
        <v>733839</v>
      </c>
      <c r="H51" s="23">
        <f t="shared" ref="H51" si="17">SUM(H32:H50)</f>
        <v>138371</v>
      </c>
      <c r="I51" s="23">
        <f t="shared" ref="I51" si="18">SUM(I32:I50)</f>
        <v>20804</v>
      </c>
      <c r="J51" s="23">
        <f t="shared" ref="J51" si="19">SUM(J32:J50)</f>
        <v>85527</v>
      </c>
      <c r="K51" s="23">
        <f t="shared" ref="K51" si="20">SUM(K32:K50)</f>
        <v>64097</v>
      </c>
      <c r="L51" s="23">
        <f t="shared" ref="L51" si="21">SUM(L32:L50)</f>
        <v>12992</v>
      </c>
      <c r="M51" s="23">
        <f t="shared" ref="M51" si="22">SUM(M32:M50)</f>
        <v>3333914</v>
      </c>
      <c r="O51" s="60"/>
      <c r="P51" s="56" t="s">
        <v>9</v>
      </c>
      <c r="Q51" s="56"/>
      <c r="R51" s="23">
        <f>SUM(R32:R50)</f>
        <v>6515</v>
      </c>
      <c r="S51" s="23">
        <f t="shared" ref="S51" si="23">SUM(S32:S50)</f>
        <v>105365</v>
      </c>
      <c r="T51" s="23">
        <f t="shared" ref="T51" si="24">SUM(T32:T50)</f>
        <v>2007</v>
      </c>
      <c r="U51" s="23">
        <f t="shared" ref="U51" si="25">SUM(U32:U50)</f>
        <v>47822</v>
      </c>
      <c r="V51" s="23">
        <f t="shared" ref="V51" si="26">SUM(V32:V50)</f>
        <v>15016</v>
      </c>
      <c r="W51" s="23">
        <f t="shared" ref="W51" si="27">SUM(W32:W50)</f>
        <v>2229</v>
      </c>
      <c r="X51" s="23">
        <f t="shared" ref="X51" si="28">SUM(X32:X50)</f>
        <v>16339</v>
      </c>
      <c r="Y51" s="23">
        <f t="shared" ref="Y51" si="29">SUM(Y32:Y50)</f>
        <v>1204</v>
      </c>
      <c r="Z51" s="23">
        <f t="shared" ref="Z51" si="30">SUM(Z32:Z50)</f>
        <v>831</v>
      </c>
      <c r="AA51" s="23">
        <f t="shared" ref="AA51" si="31">SUM(AA32:AA50)</f>
        <v>197328</v>
      </c>
    </row>
  </sheetData>
  <mergeCells count="94">
    <mergeCell ref="B13:C13"/>
    <mergeCell ref="B25:C25"/>
    <mergeCell ref="B14:C14"/>
    <mergeCell ref="B15:C15"/>
    <mergeCell ref="B16:C16"/>
    <mergeCell ref="B17:C17"/>
    <mergeCell ref="B20:C20"/>
    <mergeCell ref="B21:C21"/>
    <mergeCell ref="B22:C22"/>
    <mergeCell ref="B23:C23"/>
    <mergeCell ref="B24:C24"/>
    <mergeCell ref="B28:C28"/>
    <mergeCell ref="B29:C29"/>
    <mergeCell ref="A32:A51"/>
    <mergeCell ref="B32:C32"/>
    <mergeCell ref="B33:C33"/>
    <mergeCell ref="B34:C34"/>
    <mergeCell ref="B35:C35"/>
    <mergeCell ref="B36:C36"/>
    <mergeCell ref="B37:C37"/>
    <mergeCell ref="B38:C38"/>
    <mergeCell ref="B39:C39"/>
    <mergeCell ref="B30:C30"/>
    <mergeCell ref="B31:C31"/>
    <mergeCell ref="A12:A31"/>
    <mergeCell ref="B18:C18"/>
    <mergeCell ref="B19:C19"/>
    <mergeCell ref="H1:M6"/>
    <mergeCell ref="A9:C11"/>
    <mergeCell ref="D9:M9"/>
    <mergeCell ref="D11:M11"/>
    <mergeCell ref="B12:C12"/>
    <mergeCell ref="B51:C51"/>
    <mergeCell ref="A8:M8"/>
    <mergeCell ref="O8:AA8"/>
    <mergeCell ref="O9:Q11"/>
    <mergeCell ref="R9:AA9"/>
    <mergeCell ref="R11:AA11"/>
    <mergeCell ref="O12:O31"/>
    <mergeCell ref="P12:Q12"/>
    <mergeCell ref="P13:Q13"/>
    <mergeCell ref="P14:Q14"/>
    <mergeCell ref="P15:Q15"/>
    <mergeCell ref="P16:Q16"/>
    <mergeCell ref="P17:Q17"/>
    <mergeCell ref="P18:Q18"/>
    <mergeCell ref="P19:Q19"/>
    <mergeCell ref="B45:C45"/>
    <mergeCell ref="P21:Q21"/>
    <mergeCell ref="P22:Q22"/>
    <mergeCell ref="P23:Q23"/>
    <mergeCell ref="P24:Q24"/>
    <mergeCell ref="B50:C50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26:C26"/>
    <mergeCell ref="B27:C27"/>
    <mergeCell ref="O32:O5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50:Q50"/>
    <mergeCell ref="P51:Q51"/>
    <mergeCell ref="V1:AA6"/>
    <mergeCell ref="P45:Q45"/>
    <mergeCell ref="P46:Q46"/>
    <mergeCell ref="P47:Q47"/>
    <mergeCell ref="P48:Q48"/>
    <mergeCell ref="P49:Q49"/>
    <mergeCell ref="P30:Q30"/>
    <mergeCell ref="P31:Q31"/>
    <mergeCell ref="P25:Q25"/>
    <mergeCell ref="P26:Q26"/>
    <mergeCell ref="P27:Q27"/>
    <mergeCell ref="P28:Q28"/>
    <mergeCell ref="P29:Q29"/>
    <mergeCell ref="P20:Q20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44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999</v>
      </c>
      <c r="F11" s="2">
        <v>42121</v>
      </c>
      <c r="G11" s="2">
        <v>244</v>
      </c>
      <c r="H11" s="2">
        <v>11021</v>
      </c>
      <c r="I11" s="2">
        <v>1524</v>
      </c>
      <c r="J11" s="2">
        <v>103</v>
      </c>
      <c r="K11" s="2">
        <v>815</v>
      </c>
      <c r="L11" s="2">
        <v>2563</v>
      </c>
      <c r="M11" s="2">
        <v>1198</v>
      </c>
      <c r="N11" s="4">
        <f>SUM(E11:M11)</f>
        <v>60588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224</v>
      </c>
      <c r="F12" s="3">
        <v>1231</v>
      </c>
      <c r="G12" s="3">
        <v>6</v>
      </c>
      <c r="H12" s="3">
        <v>310</v>
      </c>
      <c r="I12" s="3">
        <v>108</v>
      </c>
      <c r="J12" s="3">
        <v>6</v>
      </c>
      <c r="K12" s="3">
        <v>101</v>
      </c>
      <c r="L12" s="3">
        <v>258</v>
      </c>
      <c r="M12" s="3">
        <v>268</v>
      </c>
      <c r="N12" s="5">
        <f t="shared" ref="N12:N30" si="0">SUM(E12:M12)</f>
        <v>2512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226</v>
      </c>
      <c r="F13" s="2">
        <v>67856</v>
      </c>
      <c r="G13" s="2">
        <v>346</v>
      </c>
      <c r="H13" s="2">
        <v>31941</v>
      </c>
      <c r="I13" s="2">
        <v>7358</v>
      </c>
      <c r="J13" s="2">
        <v>1364</v>
      </c>
      <c r="K13" s="2">
        <v>933</v>
      </c>
      <c r="L13" s="2">
        <v>2896</v>
      </c>
      <c r="M13" s="2">
        <v>1008</v>
      </c>
      <c r="N13" s="4">
        <f t="shared" si="0"/>
        <v>113928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333</v>
      </c>
      <c r="F14" s="3">
        <v>11437</v>
      </c>
      <c r="G14" s="3">
        <v>77</v>
      </c>
      <c r="H14" s="3">
        <v>4209</v>
      </c>
      <c r="I14" s="3">
        <v>795</v>
      </c>
      <c r="J14" s="3">
        <v>189</v>
      </c>
      <c r="K14" s="3">
        <v>225</v>
      </c>
      <c r="L14" s="3">
        <v>324</v>
      </c>
      <c r="M14" s="3">
        <v>284</v>
      </c>
      <c r="N14" s="5">
        <f t="shared" si="0"/>
        <v>17873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9</v>
      </c>
      <c r="F15" s="2">
        <v>3804</v>
      </c>
      <c r="G15" s="2">
        <v>24</v>
      </c>
      <c r="H15" s="2">
        <v>1543</v>
      </c>
      <c r="I15" s="2">
        <v>71</v>
      </c>
      <c r="J15" s="2">
        <v>26</v>
      </c>
      <c r="K15" s="2">
        <v>0</v>
      </c>
      <c r="L15" s="2">
        <v>47</v>
      </c>
      <c r="M15" s="2">
        <v>15</v>
      </c>
      <c r="N15" s="4">
        <f t="shared" si="0"/>
        <v>5539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210</v>
      </c>
      <c r="F16" s="3">
        <v>7348</v>
      </c>
      <c r="G16" s="3">
        <v>60</v>
      </c>
      <c r="H16" s="3">
        <v>2620</v>
      </c>
      <c r="I16" s="3">
        <v>153</v>
      </c>
      <c r="J16" s="3">
        <v>92</v>
      </c>
      <c r="K16" s="3">
        <v>0</v>
      </c>
      <c r="L16" s="3">
        <v>8</v>
      </c>
      <c r="M16" s="3">
        <v>96</v>
      </c>
      <c r="N16" s="5">
        <f t="shared" si="0"/>
        <v>10587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1112</v>
      </c>
      <c r="F17" s="2">
        <v>132398</v>
      </c>
      <c r="G17" s="2">
        <v>875</v>
      </c>
      <c r="H17" s="2">
        <v>44195</v>
      </c>
      <c r="I17" s="2">
        <v>8390</v>
      </c>
      <c r="J17" s="2">
        <v>1307</v>
      </c>
      <c r="K17" s="2">
        <v>3387</v>
      </c>
      <c r="L17" s="2">
        <v>2298</v>
      </c>
      <c r="M17" s="2">
        <v>1307</v>
      </c>
      <c r="N17" s="4">
        <f t="shared" si="0"/>
        <v>195269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1817</v>
      </c>
      <c r="F18" s="3">
        <v>35407</v>
      </c>
      <c r="G18" s="3">
        <v>206</v>
      </c>
      <c r="H18" s="3">
        <v>9368</v>
      </c>
      <c r="I18" s="3">
        <v>1891</v>
      </c>
      <c r="J18" s="3">
        <v>255</v>
      </c>
      <c r="K18" s="3">
        <v>864</v>
      </c>
      <c r="L18" s="3">
        <v>844</v>
      </c>
      <c r="M18" s="3">
        <v>1585</v>
      </c>
      <c r="N18" s="5">
        <f t="shared" si="0"/>
        <v>52237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629</v>
      </c>
      <c r="G19" s="2">
        <v>7</v>
      </c>
      <c r="H19" s="2">
        <v>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642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598</v>
      </c>
      <c r="F20" s="3">
        <v>30804</v>
      </c>
      <c r="G20" s="3">
        <v>228</v>
      </c>
      <c r="H20" s="3">
        <v>5544</v>
      </c>
      <c r="I20" s="3">
        <v>260</v>
      </c>
      <c r="J20" s="3">
        <v>39</v>
      </c>
      <c r="K20" s="3">
        <v>0</v>
      </c>
      <c r="L20" s="3">
        <v>0</v>
      </c>
      <c r="M20" s="3">
        <v>236</v>
      </c>
      <c r="N20" s="5">
        <f t="shared" si="0"/>
        <v>37709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27</v>
      </c>
      <c r="F21" s="2">
        <v>34359</v>
      </c>
      <c r="G21" s="2">
        <v>165</v>
      </c>
      <c r="H21" s="2">
        <v>9991</v>
      </c>
      <c r="I21" s="2">
        <v>3283</v>
      </c>
      <c r="J21" s="2">
        <v>470</v>
      </c>
      <c r="K21" s="2">
        <v>2581</v>
      </c>
      <c r="L21" s="2">
        <v>122</v>
      </c>
      <c r="M21" s="2">
        <v>385</v>
      </c>
      <c r="N21" s="4">
        <f t="shared" si="0"/>
        <v>51383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259</v>
      </c>
      <c r="F22" s="3">
        <v>25875</v>
      </c>
      <c r="G22" s="3">
        <v>121</v>
      </c>
      <c r="H22" s="3">
        <v>8412</v>
      </c>
      <c r="I22" s="3">
        <v>3925</v>
      </c>
      <c r="J22" s="3">
        <v>497</v>
      </c>
      <c r="K22" s="3">
        <v>2976</v>
      </c>
      <c r="L22" s="3">
        <v>198</v>
      </c>
      <c r="M22" s="3">
        <v>551</v>
      </c>
      <c r="N22" s="5">
        <f t="shared" si="0"/>
        <v>42814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3</v>
      </c>
      <c r="F23" s="2">
        <v>13619</v>
      </c>
      <c r="G23" s="2">
        <v>65</v>
      </c>
      <c r="H23" s="2">
        <v>4725</v>
      </c>
      <c r="I23" s="2">
        <v>1248</v>
      </c>
      <c r="J23" s="2">
        <v>125</v>
      </c>
      <c r="K23" s="2">
        <v>0</v>
      </c>
      <c r="L23" s="2">
        <v>843</v>
      </c>
      <c r="M23" s="2">
        <v>197</v>
      </c>
      <c r="N23" s="4">
        <f t="shared" si="0"/>
        <v>20825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16</v>
      </c>
      <c r="F24" s="3">
        <v>11619</v>
      </c>
      <c r="G24" s="3">
        <v>54</v>
      </c>
      <c r="H24" s="3">
        <v>2890</v>
      </c>
      <c r="I24" s="3">
        <v>610</v>
      </c>
      <c r="J24" s="3">
        <v>90</v>
      </c>
      <c r="K24" s="3">
        <v>5</v>
      </c>
      <c r="L24" s="3">
        <v>214</v>
      </c>
      <c r="M24" s="3">
        <v>171</v>
      </c>
      <c r="N24" s="5">
        <f t="shared" si="0"/>
        <v>15669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150</v>
      </c>
      <c r="F25" s="2">
        <v>8632</v>
      </c>
      <c r="G25" s="2">
        <v>170</v>
      </c>
      <c r="H25" s="2">
        <v>2522</v>
      </c>
      <c r="I25" s="2">
        <v>196</v>
      </c>
      <c r="J25" s="2">
        <v>44</v>
      </c>
      <c r="K25" s="2">
        <v>189</v>
      </c>
      <c r="L25" s="2">
        <v>734</v>
      </c>
      <c r="M25" s="2">
        <v>272</v>
      </c>
      <c r="N25" s="4">
        <f t="shared" si="0"/>
        <v>12909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644</v>
      </c>
      <c r="F26" s="3">
        <v>40114</v>
      </c>
      <c r="G26" s="3">
        <v>357</v>
      </c>
      <c r="H26" s="3">
        <v>10879</v>
      </c>
      <c r="I26" s="3">
        <v>1472</v>
      </c>
      <c r="J26" s="3">
        <v>263</v>
      </c>
      <c r="K26" s="3">
        <v>1021</v>
      </c>
      <c r="L26" s="3">
        <v>193</v>
      </c>
      <c r="M26" s="3">
        <v>551</v>
      </c>
      <c r="N26" s="5">
        <f t="shared" si="0"/>
        <v>55494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242</v>
      </c>
      <c r="F27" s="2">
        <v>122253</v>
      </c>
      <c r="G27" s="2">
        <v>504</v>
      </c>
      <c r="H27" s="2">
        <v>36854</v>
      </c>
      <c r="I27" s="2">
        <v>4636</v>
      </c>
      <c r="J27" s="2">
        <v>704</v>
      </c>
      <c r="K27" s="2">
        <v>1</v>
      </c>
      <c r="L27" s="2">
        <v>306</v>
      </c>
      <c r="M27" s="2">
        <v>456</v>
      </c>
      <c r="N27" s="4">
        <f t="shared" si="0"/>
        <v>165956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204</v>
      </c>
      <c r="F28" s="3">
        <v>8095</v>
      </c>
      <c r="G28" s="3">
        <v>33</v>
      </c>
      <c r="H28" s="3">
        <v>2437</v>
      </c>
      <c r="I28" s="3">
        <v>319</v>
      </c>
      <c r="J28" s="3">
        <v>55</v>
      </c>
      <c r="K28" s="3">
        <v>0</v>
      </c>
      <c r="L28" s="3">
        <v>33</v>
      </c>
      <c r="M28" s="3">
        <v>186</v>
      </c>
      <c r="N28" s="5">
        <f t="shared" si="0"/>
        <v>11362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43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101</v>
      </c>
      <c r="N29" s="4">
        <f t="shared" si="0"/>
        <v>144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865</v>
      </c>
      <c r="F30" s="3">
        <v>4043</v>
      </c>
      <c r="G30" s="3">
        <v>180</v>
      </c>
      <c r="H30" s="3">
        <v>1237</v>
      </c>
      <c r="I30" s="3">
        <v>993</v>
      </c>
      <c r="J30" s="3">
        <v>432</v>
      </c>
      <c r="K30" s="3">
        <v>71</v>
      </c>
      <c r="L30" s="3">
        <v>247</v>
      </c>
      <c r="M30" s="3">
        <v>899</v>
      </c>
      <c r="N30" s="5">
        <f t="shared" si="0"/>
        <v>8967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2811</v>
      </c>
      <c r="F31" s="4">
        <f t="shared" ref="F31:N32" si="1">F11+F13+F15+F17+F19+F21+F23+F25+F27+F29</f>
        <v>425671</v>
      </c>
      <c r="G31" s="4">
        <f t="shared" si="1"/>
        <v>2400</v>
      </c>
      <c r="H31" s="4">
        <f t="shared" si="1"/>
        <v>142798</v>
      </c>
      <c r="I31" s="4">
        <f t="shared" si="1"/>
        <v>26706</v>
      </c>
      <c r="J31" s="4">
        <f t="shared" si="1"/>
        <v>4143</v>
      </c>
      <c r="K31" s="4">
        <f t="shared" si="1"/>
        <v>7906</v>
      </c>
      <c r="L31" s="4">
        <f t="shared" si="1"/>
        <v>9809</v>
      </c>
      <c r="M31" s="4">
        <f t="shared" si="1"/>
        <v>4939</v>
      </c>
      <c r="N31" s="4">
        <f t="shared" si="1"/>
        <v>627183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5170</v>
      </c>
      <c r="F32" s="5">
        <f t="shared" si="1"/>
        <v>175973</v>
      </c>
      <c r="G32" s="5">
        <f t="shared" si="1"/>
        <v>1322</v>
      </c>
      <c r="H32" s="5">
        <f t="shared" si="1"/>
        <v>47906</v>
      </c>
      <c r="I32" s="5">
        <f t="shared" si="1"/>
        <v>10526</v>
      </c>
      <c r="J32" s="5">
        <f t="shared" si="1"/>
        <v>1918</v>
      </c>
      <c r="K32" s="5">
        <f t="shared" si="1"/>
        <v>5263</v>
      </c>
      <c r="L32" s="5">
        <f t="shared" si="1"/>
        <v>2319</v>
      </c>
      <c r="M32" s="5">
        <f t="shared" si="1"/>
        <v>4827</v>
      </c>
      <c r="N32" s="5">
        <f t="shared" si="1"/>
        <v>255224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10650</v>
      </c>
      <c r="F33" s="7">
        <v>211890</v>
      </c>
      <c r="G33" s="7">
        <v>3133</v>
      </c>
      <c r="H33" s="7">
        <v>32500</v>
      </c>
      <c r="I33" s="7">
        <v>6051</v>
      </c>
      <c r="J33" s="7">
        <v>1211</v>
      </c>
      <c r="K33" s="7">
        <v>3214</v>
      </c>
      <c r="L33" s="7">
        <v>5563</v>
      </c>
      <c r="M33" s="7">
        <v>3572</v>
      </c>
      <c r="N33" s="10">
        <f>SUM(E33:M33)</f>
        <v>277784</v>
      </c>
    </row>
    <row r="34" spans="1:14" x14ac:dyDescent="0.25">
      <c r="A34" s="49"/>
      <c r="B34" s="47"/>
      <c r="C34" s="53" t="s">
        <v>37</v>
      </c>
      <c r="D34" s="54"/>
      <c r="E34" s="8">
        <v>3152</v>
      </c>
      <c r="F34" s="8">
        <v>103909</v>
      </c>
      <c r="G34" s="8">
        <v>926</v>
      </c>
      <c r="H34" s="8">
        <v>23898</v>
      </c>
      <c r="I34" s="8">
        <v>4599</v>
      </c>
      <c r="J34" s="8">
        <v>739</v>
      </c>
      <c r="K34" s="8">
        <v>2220</v>
      </c>
      <c r="L34" s="8">
        <v>1149</v>
      </c>
      <c r="M34" s="8">
        <v>2210</v>
      </c>
      <c r="N34" s="11">
        <f>SUM(E34:M34)</f>
        <v>142802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0.22837269960875237</v>
      </c>
      <c r="F35" s="13">
        <f t="shared" ref="F35:N35" si="2">F34/(F33+F34)</f>
        <v>0.32903524077023677</v>
      </c>
      <c r="G35" s="13">
        <f t="shared" si="2"/>
        <v>0.2281350086228135</v>
      </c>
      <c r="H35" s="13">
        <f t="shared" si="2"/>
        <v>0.42373843044079579</v>
      </c>
      <c r="I35" s="13">
        <f t="shared" si="2"/>
        <v>0.43183098591549296</v>
      </c>
      <c r="J35" s="13">
        <f t="shared" si="2"/>
        <v>0.37897435897435899</v>
      </c>
      <c r="K35" s="13">
        <f t="shared" si="2"/>
        <v>0.40853882959146115</v>
      </c>
      <c r="L35" s="13">
        <f t="shared" si="2"/>
        <v>0.17118593563766388</v>
      </c>
      <c r="M35" s="13">
        <f t="shared" si="2"/>
        <v>0.38222068488412314</v>
      </c>
      <c r="N35" s="13">
        <f t="shared" si="2"/>
        <v>0.3395310352698378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3053</v>
      </c>
      <c r="F36" s="9">
        <v>102509</v>
      </c>
      <c r="G36" s="9">
        <v>908</v>
      </c>
      <c r="H36" s="9">
        <v>23528</v>
      </c>
      <c r="I36" s="9">
        <v>4576</v>
      </c>
      <c r="J36" s="9">
        <v>734</v>
      </c>
      <c r="K36" s="9">
        <v>2180</v>
      </c>
      <c r="L36" s="9">
        <v>1042</v>
      </c>
      <c r="M36" s="9">
        <v>2108</v>
      </c>
      <c r="N36" s="12">
        <f>SUM(E36:M36)</f>
        <v>140638</v>
      </c>
    </row>
    <row r="37" spans="1:14" x14ac:dyDescent="0.25">
      <c r="A37" s="49"/>
      <c r="B37" s="47"/>
      <c r="C37" s="53" t="s">
        <v>37</v>
      </c>
      <c r="D37" s="54"/>
      <c r="E37" s="8">
        <v>107</v>
      </c>
      <c r="F37" s="8">
        <v>4688</v>
      </c>
      <c r="G37" s="8">
        <v>27</v>
      </c>
      <c r="H37" s="8">
        <v>1409</v>
      </c>
      <c r="I37" s="8">
        <v>399</v>
      </c>
      <c r="J37" s="8">
        <v>76</v>
      </c>
      <c r="K37" s="8">
        <v>334</v>
      </c>
      <c r="L37" s="8">
        <v>7</v>
      </c>
      <c r="M37" s="8">
        <v>132</v>
      </c>
      <c r="N37" s="11">
        <f>SUM(E37:M37)</f>
        <v>7179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3.3860759493670886E-2</v>
      </c>
      <c r="F38" s="13">
        <f t="shared" ref="F38:N38" si="3">F37/(F37+F36)</f>
        <v>4.3732567142737204E-2</v>
      </c>
      <c r="G38" s="13">
        <f t="shared" si="3"/>
        <v>2.8877005347593583E-2</v>
      </c>
      <c r="H38" s="13">
        <f t="shared" si="3"/>
        <v>5.6502386012752134E-2</v>
      </c>
      <c r="I38" s="13">
        <f t="shared" si="3"/>
        <v>8.020100502512563E-2</v>
      </c>
      <c r="J38" s="13">
        <f t="shared" si="3"/>
        <v>9.3827160493827166E-2</v>
      </c>
      <c r="K38" s="13">
        <f t="shared" si="3"/>
        <v>0.1328560063643596</v>
      </c>
      <c r="L38" s="13">
        <f t="shared" si="3"/>
        <v>6.6730219256434702E-3</v>
      </c>
      <c r="M38" s="13">
        <f t="shared" si="3"/>
        <v>5.8928571428571427E-2</v>
      </c>
      <c r="N38" s="13">
        <f t="shared" si="3"/>
        <v>4.8566808959727231E-2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5" sqref="E35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45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1661</v>
      </c>
      <c r="F11" s="2">
        <v>17037</v>
      </c>
      <c r="G11" s="2">
        <v>1675</v>
      </c>
      <c r="H11" s="2">
        <v>5339</v>
      </c>
      <c r="I11" s="2">
        <v>445</v>
      </c>
      <c r="J11" s="2">
        <v>72</v>
      </c>
      <c r="K11" s="2">
        <v>221</v>
      </c>
      <c r="L11" s="2">
        <v>78</v>
      </c>
      <c r="M11" s="2">
        <v>46</v>
      </c>
      <c r="N11" s="4">
        <f>SUM(E11:M11)</f>
        <v>26574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656</v>
      </c>
      <c r="F12" s="3">
        <v>3596</v>
      </c>
      <c r="G12" s="3">
        <v>161</v>
      </c>
      <c r="H12" s="3">
        <v>1109</v>
      </c>
      <c r="I12" s="3">
        <v>189</v>
      </c>
      <c r="J12" s="3">
        <v>18</v>
      </c>
      <c r="K12" s="3">
        <v>140</v>
      </c>
      <c r="L12" s="3">
        <v>42</v>
      </c>
      <c r="M12" s="3">
        <v>27</v>
      </c>
      <c r="N12" s="5">
        <f t="shared" ref="N12:N30" si="0">SUM(E12:M12)</f>
        <v>5938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500</v>
      </c>
      <c r="F13" s="2">
        <v>18206</v>
      </c>
      <c r="G13" s="2">
        <v>790</v>
      </c>
      <c r="H13" s="2">
        <v>9422</v>
      </c>
      <c r="I13" s="2">
        <v>1118</v>
      </c>
      <c r="J13" s="2">
        <v>249</v>
      </c>
      <c r="K13" s="2">
        <v>237</v>
      </c>
      <c r="L13" s="2">
        <v>102</v>
      </c>
      <c r="M13" s="2">
        <v>126</v>
      </c>
      <c r="N13" s="4">
        <f t="shared" si="0"/>
        <v>30750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885</v>
      </c>
      <c r="F14" s="3">
        <v>6069</v>
      </c>
      <c r="G14" s="3">
        <v>345</v>
      </c>
      <c r="H14" s="3">
        <v>3671</v>
      </c>
      <c r="I14" s="3">
        <v>787</v>
      </c>
      <c r="J14" s="3">
        <v>205</v>
      </c>
      <c r="K14" s="3">
        <v>223</v>
      </c>
      <c r="L14" s="3">
        <v>18</v>
      </c>
      <c r="M14" s="3">
        <v>72</v>
      </c>
      <c r="N14" s="5">
        <f t="shared" si="0"/>
        <v>12275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20</v>
      </c>
      <c r="F15" s="2">
        <v>218</v>
      </c>
      <c r="G15" s="2">
        <v>17</v>
      </c>
      <c r="H15" s="2">
        <v>85</v>
      </c>
      <c r="I15" s="2">
        <v>2</v>
      </c>
      <c r="J15" s="2">
        <v>0</v>
      </c>
      <c r="K15" s="2">
        <v>0</v>
      </c>
      <c r="L15" s="2">
        <v>0</v>
      </c>
      <c r="M15" s="2">
        <v>6</v>
      </c>
      <c r="N15" s="4">
        <f t="shared" si="0"/>
        <v>348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394</v>
      </c>
      <c r="F16" s="3">
        <v>3380</v>
      </c>
      <c r="G16" s="3">
        <v>148</v>
      </c>
      <c r="H16" s="3">
        <v>1511</v>
      </c>
      <c r="I16" s="3">
        <v>64</v>
      </c>
      <c r="J16" s="3">
        <v>117</v>
      </c>
      <c r="K16" s="3">
        <v>0</v>
      </c>
      <c r="L16" s="3">
        <v>0</v>
      </c>
      <c r="M16" s="3">
        <v>12</v>
      </c>
      <c r="N16" s="5">
        <f t="shared" si="0"/>
        <v>5626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1797</v>
      </c>
      <c r="F17" s="2">
        <v>47515</v>
      </c>
      <c r="G17" s="2">
        <v>2666</v>
      </c>
      <c r="H17" s="2">
        <v>17053</v>
      </c>
      <c r="I17" s="2">
        <v>1930</v>
      </c>
      <c r="J17" s="2">
        <v>431</v>
      </c>
      <c r="K17" s="2">
        <v>932</v>
      </c>
      <c r="L17" s="2">
        <v>288</v>
      </c>
      <c r="M17" s="2">
        <v>122</v>
      </c>
      <c r="N17" s="4">
        <f t="shared" si="0"/>
        <v>72734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3351</v>
      </c>
      <c r="F18" s="3">
        <v>27963</v>
      </c>
      <c r="G18" s="3">
        <v>1271</v>
      </c>
      <c r="H18" s="3">
        <v>9189</v>
      </c>
      <c r="I18" s="3">
        <v>1511</v>
      </c>
      <c r="J18" s="3">
        <v>194</v>
      </c>
      <c r="K18" s="3">
        <v>741</v>
      </c>
      <c r="L18" s="3">
        <v>70</v>
      </c>
      <c r="M18" s="3">
        <v>118</v>
      </c>
      <c r="N18" s="5">
        <f t="shared" si="0"/>
        <v>44408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651</v>
      </c>
      <c r="F20" s="3">
        <v>11013</v>
      </c>
      <c r="G20" s="3">
        <v>569</v>
      </c>
      <c r="H20" s="3">
        <v>2388</v>
      </c>
      <c r="I20" s="3">
        <v>172</v>
      </c>
      <c r="J20" s="3">
        <v>26</v>
      </c>
      <c r="K20" s="3">
        <v>0</v>
      </c>
      <c r="L20" s="3">
        <v>0</v>
      </c>
      <c r="M20" s="3">
        <v>1</v>
      </c>
      <c r="N20" s="5">
        <f t="shared" si="0"/>
        <v>14820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229</v>
      </c>
      <c r="F21" s="2">
        <v>24065</v>
      </c>
      <c r="G21" s="2">
        <v>2165</v>
      </c>
      <c r="H21" s="2">
        <v>10463</v>
      </c>
      <c r="I21" s="2">
        <v>2109</v>
      </c>
      <c r="J21" s="2">
        <v>465</v>
      </c>
      <c r="K21" s="2">
        <v>1305</v>
      </c>
      <c r="L21" s="2">
        <v>9</v>
      </c>
      <c r="M21" s="2">
        <v>4</v>
      </c>
      <c r="N21" s="4">
        <f t="shared" si="0"/>
        <v>40814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563</v>
      </c>
      <c r="F22" s="3">
        <v>9846</v>
      </c>
      <c r="G22" s="3">
        <v>688</v>
      </c>
      <c r="H22" s="3">
        <v>5187</v>
      </c>
      <c r="I22" s="3">
        <v>2456</v>
      </c>
      <c r="J22" s="3">
        <v>417</v>
      </c>
      <c r="K22" s="3">
        <v>1263</v>
      </c>
      <c r="L22" s="3">
        <v>16</v>
      </c>
      <c r="M22" s="3">
        <v>19</v>
      </c>
      <c r="N22" s="5">
        <f t="shared" si="0"/>
        <v>20455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257</v>
      </c>
      <c r="F23" s="2">
        <v>8509</v>
      </c>
      <c r="G23" s="2">
        <v>391</v>
      </c>
      <c r="H23" s="2">
        <v>4145</v>
      </c>
      <c r="I23" s="2">
        <v>712</v>
      </c>
      <c r="J23" s="2">
        <v>148</v>
      </c>
      <c r="K23" s="2">
        <v>0</v>
      </c>
      <c r="L23" s="2">
        <v>95</v>
      </c>
      <c r="M23" s="2">
        <v>41</v>
      </c>
      <c r="N23" s="4">
        <f t="shared" si="0"/>
        <v>14298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184</v>
      </c>
      <c r="F24" s="3">
        <v>5592</v>
      </c>
      <c r="G24" s="3">
        <v>446</v>
      </c>
      <c r="H24" s="3">
        <v>2724</v>
      </c>
      <c r="I24" s="3">
        <v>509</v>
      </c>
      <c r="J24" s="3">
        <v>69</v>
      </c>
      <c r="K24" s="3">
        <v>3</v>
      </c>
      <c r="L24" s="3">
        <v>14</v>
      </c>
      <c r="M24" s="3">
        <v>21</v>
      </c>
      <c r="N24" s="5">
        <f t="shared" si="0"/>
        <v>9562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145</v>
      </c>
      <c r="F25" s="2">
        <v>2881</v>
      </c>
      <c r="G25" s="2">
        <v>131</v>
      </c>
      <c r="H25" s="2">
        <v>1268</v>
      </c>
      <c r="I25" s="2">
        <v>34</v>
      </c>
      <c r="J25" s="2">
        <v>10</v>
      </c>
      <c r="K25" s="2">
        <v>18</v>
      </c>
      <c r="L25" s="2">
        <v>92</v>
      </c>
      <c r="M25" s="2">
        <v>17</v>
      </c>
      <c r="N25" s="4">
        <f t="shared" si="0"/>
        <v>4596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1213</v>
      </c>
      <c r="F26" s="3">
        <v>19298</v>
      </c>
      <c r="G26" s="3">
        <v>989</v>
      </c>
      <c r="H26" s="3">
        <v>7761</v>
      </c>
      <c r="I26" s="3">
        <v>1004</v>
      </c>
      <c r="J26" s="3">
        <v>247</v>
      </c>
      <c r="K26" s="3">
        <v>560</v>
      </c>
      <c r="L26" s="3">
        <v>22</v>
      </c>
      <c r="M26" s="3">
        <v>36</v>
      </c>
      <c r="N26" s="5">
        <f t="shared" si="0"/>
        <v>31130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345</v>
      </c>
      <c r="F27" s="2">
        <v>38971</v>
      </c>
      <c r="G27" s="2">
        <v>2476</v>
      </c>
      <c r="H27" s="2">
        <v>16613</v>
      </c>
      <c r="I27" s="2">
        <v>1478</v>
      </c>
      <c r="J27" s="2">
        <v>335</v>
      </c>
      <c r="K27" s="2">
        <v>0</v>
      </c>
      <c r="L27" s="2">
        <v>10</v>
      </c>
      <c r="M27" s="2">
        <v>29</v>
      </c>
      <c r="N27" s="4">
        <f t="shared" si="0"/>
        <v>60257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495</v>
      </c>
      <c r="F28" s="3">
        <v>5699</v>
      </c>
      <c r="G28" s="3">
        <v>292</v>
      </c>
      <c r="H28" s="3">
        <v>2260</v>
      </c>
      <c r="I28" s="3">
        <v>265</v>
      </c>
      <c r="J28" s="3">
        <v>46</v>
      </c>
      <c r="K28" s="3">
        <v>0</v>
      </c>
      <c r="L28" s="3">
        <v>3</v>
      </c>
      <c r="M28" s="3">
        <v>17</v>
      </c>
      <c r="N28" s="5">
        <f t="shared" si="0"/>
        <v>9077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94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94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1144</v>
      </c>
      <c r="F30" s="3">
        <v>1507</v>
      </c>
      <c r="G30" s="3">
        <v>329</v>
      </c>
      <c r="H30" s="3">
        <v>1347</v>
      </c>
      <c r="I30" s="3">
        <v>590</v>
      </c>
      <c r="J30" s="3">
        <v>374</v>
      </c>
      <c r="K30" s="3">
        <v>43</v>
      </c>
      <c r="L30" s="3">
        <v>2</v>
      </c>
      <c r="M30" s="3">
        <v>25</v>
      </c>
      <c r="N30" s="5">
        <f t="shared" si="0"/>
        <v>5361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5048</v>
      </c>
      <c r="F31" s="4">
        <f t="shared" ref="F31:N32" si="1">F11+F13+F15+F17+F19+F21+F23+F25+F27+F29</f>
        <v>157402</v>
      </c>
      <c r="G31" s="4">
        <f t="shared" si="1"/>
        <v>10311</v>
      </c>
      <c r="H31" s="4">
        <f t="shared" si="1"/>
        <v>64388</v>
      </c>
      <c r="I31" s="4">
        <f t="shared" si="1"/>
        <v>7828</v>
      </c>
      <c r="J31" s="4">
        <f t="shared" si="1"/>
        <v>1710</v>
      </c>
      <c r="K31" s="4">
        <f t="shared" si="1"/>
        <v>2713</v>
      </c>
      <c r="L31" s="4">
        <f t="shared" si="1"/>
        <v>674</v>
      </c>
      <c r="M31" s="4">
        <f t="shared" si="1"/>
        <v>391</v>
      </c>
      <c r="N31" s="4">
        <f t="shared" si="1"/>
        <v>250465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9536</v>
      </c>
      <c r="F32" s="5">
        <f t="shared" si="1"/>
        <v>93963</v>
      </c>
      <c r="G32" s="5">
        <f t="shared" si="1"/>
        <v>5238</v>
      </c>
      <c r="H32" s="5">
        <f t="shared" si="1"/>
        <v>37147</v>
      </c>
      <c r="I32" s="5">
        <f t="shared" si="1"/>
        <v>7547</v>
      </c>
      <c r="J32" s="5">
        <f t="shared" si="1"/>
        <v>1713</v>
      </c>
      <c r="K32" s="5">
        <f t="shared" si="1"/>
        <v>2973</v>
      </c>
      <c r="L32" s="5">
        <f t="shared" si="1"/>
        <v>187</v>
      </c>
      <c r="M32" s="5">
        <f t="shared" si="1"/>
        <v>348</v>
      </c>
      <c r="N32" s="5">
        <f t="shared" si="1"/>
        <v>158652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33614</v>
      </c>
      <c r="F33" s="7">
        <v>242360</v>
      </c>
      <c r="G33" s="7">
        <v>23718</v>
      </c>
      <c r="H33" s="7">
        <v>66351</v>
      </c>
      <c r="I33" s="7">
        <v>6218</v>
      </c>
      <c r="J33" s="7">
        <v>2599</v>
      </c>
      <c r="K33" s="7">
        <v>2741</v>
      </c>
      <c r="L33" s="7">
        <v>1498</v>
      </c>
      <c r="M33" s="7">
        <v>478</v>
      </c>
      <c r="N33" s="10">
        <f>SUM(E33:M33)</f>
        <v>379577</v>
      </c>
    </row>
    <row r="34" spans="1:14" x14ac:dyDescent="0.25">
      <c r="A34" s="49"/>
      <c r="B34" s="47"/>
      <c r="C34" s="53" t="s">
        <v>37</v>
      </c>
      <c r="D34" s="54"/>
      <c r="E34" s="8">
        <v>5482</v>
      </c>
      <c r="F34" s="8">
        <v>55483</v>
      </c>
      <c r="G34" s="8">
        <v>3396</v>
      </c>
      <c r="H34" s="8">
        <v>20416</v>
      </c>
      <c r="I34" s="8">
        <v>3646</v>
      </c>
      <c r="J34" s="8">
        <v>789</v>
      </c>
      <c r="K34" s="8">
        <v>1434</v>
      </c>
      <c r="L34" s="8">
        <v>217</v>
      </c>
      <c r="M34" s="8">
        <v>161</v>
      </c>
      <c r="N34" s="11">
        <f>SUM(E34:M34)</f>
        <v>91024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0.14021894822999795</v>
      </c>
      <c r="F35" s="13">
        <f t="shared" ref="F35:N35" si="2">F34/(F33+F34)</f>
        <v>0.18628270598939708</v>
      </c>
      <c r="G35" s="13">
        <f t="shared" si="2"/>
        <v>0.12524894888249613</v>
      </c>
      <c r="H35" s="13">
        <f t="shared" si="2"/>
        <v>0.23529682943976396</v>
      </c>
      <c r="I35" s="13">
        <f t="shared" si="2"/>
        <v>0.36962692619626925</v>
      </c>
      <c r="J35" s="13">
        <f t="shared" si="2"/>
        <v>0.23288075560802834</v>
      </c>
      <c r="K35" s="13">
        <f t="shared" si="2"/>
        <v>0.34347305389221555</v>
      </c>
      <c r="L35" s="13">
        <f t="shared" si="2"/>
        <v>0.12653061224489795</v>
      </c>
      <c r="M35" s="13">
        <f t="shared" si="2"/>
        <v>0.2519561815336463</v>
      </c>
      <c r="N35" s="13">
        <f t="shared" si="2"/>
        <v>0.19342075346206233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5025</v>
      </c>
      <c r="F36" s="9">
        <v>52337</v>
      </c>
      <c r="G36" s="9">
        <v>3218</v>
      </c>
      <c r="H36" s="9">
        <v>17249</v>
      </c>
      <c r="I36" s="9">
        <v>3554</v>
      </c>
      <c r="J36" s="9">
        <v>775</v>
      </c>
      <c r="K36" s="9">
        <v>1365</v>
      </c>
      <c r="L36" s="9">
        <v>209</v>
      </c>
      <c r="M36" s="9">
        <v>148</v>
      </c>
      <c r="N36" s="12">
        <f>SUM(E36:M36)</f>
        <v>83880</v>
      </c>
    </row>
    <row r="37" spans="1:14" x14ac:dyDescent="0.25">
      <c r="A37" s="49"/>
      <c r="B37" s="47"/>
      <c r="C37" s="53" t="s">
        <v>37</v>
      </c>
      <c r="D37" s="54"/>
      <c r="E37" s="8">
        <v>271</v>
      </c>
      <c r="F37" s="8">
        <v>4022</v>
      </c>
      <c r="G37" s="8">
        <v>248</v>
      </c>
      <c r="H37" s="8">
        <v>3541</v>
      </c>
      <c r="I37" s="8">
        <v>361</v>
      </c>
      <c r="J37" s="8">
        <v>75</v>
      </c>
      <c r="K37" s="8">
        <v>328</v>
      </c>
      <c r="L37" s="8">
        <v>16</v>
      </c>
      <c r="M37" s="8">
        <v>9</v>
      </c>
      <c r="N37" s="11">
        <f>SUM(E37:M37)</f>
        <v>8871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5.1170694864048336E-2</v>
      </c>
      <c r="F38" s="13">
        <f t="shared" ref="F38:N38" si="3">F37/(F37+F36)</f>
        <v>7.13639347752799E-2</v>
      </c>
      <c r="G38" s="13">
        <f t="shared" si="3"/>
        <v>7.1552221581073286E-2</v>
      </c>
      <c r="H38" s="13">
        <f t="shared" si="3"/>
        <v>0.17032227032227032</v>
      </c>
      <c r="I38" s="13">
        <f t="shared" si="3"/>
        <v>9.2209450830140482E-2</v>
      </c>
      <c r="J38" s="13">
        <f t="shared" si="3"/>
        <v>8.8235294117647065E-2</v>
      </c>
      <c r="K38" s="13">
        <f t="shared" si="3"/>
        <v>0.19373892498523332</v>
      </c>
      <c r="L38" s="13">
        <f t="shared" si="3"/>
        <v>7.1111111111111111E-2</v>
      </c>
      <c r="M38" s="13">
        <f t="shared" si="3"/>
        <v>5.7324840764331211E-2</v>
      </c>
      <c r="N38" s="13">
        <f t="shared" si="3"/>
        <v>9.5643173658505026E-2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Q30" sqref="Q30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46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1635</v>
      </c>
      <c r="F11" s="2">
        <v>51669</v>
      </c>
      <c r="G11" s="2">
        <v>3273</v>
      </c>
      <c r="H11" s="2">
        <v>24853</v>
      </c>
      <c r="I11" s="2">
        <v>2296</v>
      </c>
      <c r="J11" s="2">
        <v>276</v>
      </c>
      <c r="K11" s="2">
        <v>1336</v>
      </c>
      <c r="L11" s="2">
        <v>29</v>
      </c>
      <c r="M11" s="2">
        <v>145</v>
      </c>
      <c r="N11" s="4">
        <f>SUM(E11:M11)</f>
        <v>85512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1105</v>
      </c>
      <c r="F12" s="3">
        <v>4311</v>
      </c>
      <c r="G12" s="3">
        <v>578</v>
      </c>
      <c r="H12" s="3">
        <v>2000</v>
      </c>
      <c r="I12" s="3">
        <v>283</v>
      </c>
      <c r="J12" s="3">
        <v>38</v>
      </c>
      <c r="K12" s="3">
        <v>231</v>
      </c>
      <c r="L12" s="3">
        <v>15</v>
      </c>
      <c r="M12" s="3">
        <v>77</v>
      </c>
      <c r="N12" s="5">
        <f t="shared" ref="N12:N30" si="0">SUM(E12:M12)</f>
        <v>8638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1522</v>
      </c>
      <c r="F13" s="2">
        <v>106593</v>
      </c>
      <c r="G13" s="2">
        <v>4113</v>
      </c>
      <c r="H13" s="2">
        <v>71352</v>
      </c>
      <c r="I13" s="2">
        <v>8188</v>
      </c>
      <c r="J13" s="2">
        <v>1630</v>
      </c>
      <c r="K13" s="2">
        <v>3217</v>
      </c>
      <c r="L13" s="2">
        <v>52</v>
      </c>
      <c r="M13" s="2">
        <v>301</v>
      </c>
      <c r="N13" s="4">
        <f t="shared" si="0"/>
        <v>196968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884</v>
      </c>
      <c r="F14" s="3">
        <v>9280</v>
      </c>
      <c r="G14" s="3">
        <v>333</v>
      </c>
      <c r="H14" s="3">
        <v>6652</v>
      </c>
      <c r="I14" s="3">
        <v>1472</v>
      </c>
      <c r="J14" s="3">
        <v>614</v>
      </c>
      <c r="K14" s="3">
        <v>434</v>
      </c>
      <c r="L14" s="3">
        <v>13</v>
      </c>
      <c r="M14" s="3">
        <v>113</v>
      </c>
      <c r="N14" s="5">
        <f t="shared" si="0"/>
        <v>19795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52</v>
      </c>
      <c r="F15" s="2">
        <v>989</v>
      </c>
      <c r="G15" s="2">
        <v>65</v>
      </c>
      <c r="H15" s="2">
        <v>1004</v>
      </c>
      <c r="I15" s="2">
        <v>28</v>
      </c>
      <c r="J15" s="2">
        <v>10</v>
      </c>
      <c r="K15" s="2">
        <v>0</v>
      </c>
      <c r="L15" s="2">
        <v>0</v>
      </c>
      <c r="M15" s="2">
        <v>11</v>
      </c>
      <c r="N15" s="4">
        <f t="shared" si="0"/>
        <v>2159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223</v>
      </c>
      <c r="F16" s="3">
        <v>4808</v>
      </c>
      <c r="G16" s="3">
        <v>268</v>
      </c>
      <c r="H16" s="3">
        <v>3023</v>
      </c>
      <c r="I16" s="3">
        <v>136</v>
      </c>
      <c r="J16" s="3">
        <v>193</v>
      </c>
      <c r="K16" s="3">
        <v>0</v>
      </c>
      <c r="L16" s="3">
        <v>0</v>
      </c>
      <c r="M16" s="3">
        <v>44</v>
      </c>
      <c r="N16" s="5">
        <f t="shared" si="0"/>
        <v>8695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3664</v>
      </c>
      <c r="F17" s="2">
        <v>173670</v>
      </c>
      <c r="G17" s="2">
        <v>9513</v>
      </c>
      <c r="H17" s="2">
        <v>96073</v>
      </c>
      <c r="I17" s="2">
        <v>9546</v>
      </c>
      <c r="J17" s="2">
        <v>1826</v>
      </c>
      <c r="K17" s="2">
        <v>4374</v>
      </c>
      <c r="L17" s="2">
        <v>80</v>
      </c>
      <c r="M17" s="2">
        <v>456</v>
      </c>
      <c r="N17" s="4">
        <f t="shared" si="0"/>
        <v>299202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3247</v>
      </c>
      <c r="F18" s="3">
        <v>28708</v>
      </c>
      <c r="G18" s="3">
        <v>1149</v>
      </c>
      <c r="H18" s="3">
        <v>14802</v>
      </c>
      <c r="I18" s="3">
        <v>2163</v>
      </c>
      <c r="J18" s="3">
        <v>326</v>
      </c>
      <c r="K18" s="3">
        <v>1007</v>
      </c>
      <c r="L18" s="3">
        <v>24</v>
      </c>
      <c r="M18" s="3">
        <v>352</v>
      </c>
      <c r="N18" s="5">
        <f t="shared" si="0"/>
        <v>51778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1823</v>
      </c>
      <c r="F20" s="3">
        <v>29876</v>
      </c>
      <c r="G20" s="3">
        <v>1149</v>
      </c>
      <c r="H20" s="3">
        <v>9879</v>
      </c>
      <c r="I20" s="3">
        <v>440</v>
      </c>
      <c r="J20" s="3">
        <v>74</v>
      </c>
      <c r="K20" s="3">
        <v>0</v>
      </c>
      <c r="L20" s="3">
        <v>0</v>
      </c>
      <c r="M20" s="3">
        <v>9</v>
      </c>
      <c r="N20" s="5">
        <f t="shared" si="0"/>
        <v>43250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442</v>
      </c>
      <c r="F21" s="2">
        <v>55403</v>
      </c>
      <c r="G21" s="2">
        <v>3612</v>
      </c>
      <c r="H21" s="2">
        <v>38061</v>
      </c>
      <c r="I21" s="2">
        <v>7906</v>
      </c>
      <c r="J21" s="2">
        <v>1574</v>
      </c>
      <c r="K21" s="2">
        <v>5521</v>
      </c>
      <c r="L21" s="2">
        <v>9</v>
      </c>
      <c r="M21" s="2">
        <v>60</v>
      </c>
      <c r="N21" s="4">
        <f t="shared" si="0"/>
        <v>112588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718</v>
      </c>
      <c r="F22" s="3">
        <v>26102</v>
      </c>
      <c r="G22" s="3">
        <v>1207</v>
      </c>
      <c r="H22" s="3">
        <v>18419</v>
      </c>
      <c r="I22" s="3">
        <v>6510</v>
      </c>
      <c r="J22" s="3">
        <v>1220</v>
      </c>
      <c r="K22" s="3">
        <v>4414</v>
      </c>
      <c r="L22" s="3">
        <v>5</v>
      </c>
      <c r="M22" s="3">
        <v>62</v>
      </c>
      <c r="N22" s="5">
        <f t="shared" si="0"/>
        <v>58657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204</v>
      </c>
      <c r="F23" s="2">
        <v>21583</v>
      </c>
      <c r="G23" s="2">
        <v>568</v>
      </c>
      <c r="H23" s="2">
        <v>14638</v>
      </c>
      <c r="I23" s="2">
        <v>931</v>
      </c>
      <c r="J23" s="2">
        <v>200</v>
      </c>
      <c r="K23" s="2">
        <v>0</v>
      </c>
      <c r="L23" s="2">
        <v>19</v>
      </c>
      <c r="M23" s="2">
        <v>29</v>
      </c>
      <c r="N23" s="4">
        <f t="shared" si="0"/>
        <v>38172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128</v>
      </c>
      <c r="F24" s="3">
        <v>4997</v>
      </c>
      <c r="G24" s="3">
        <v>221</v>
      </c>
      <c r="H24" s="3">
        <v>3398</v>
      </c>
      <c r="I24" s="3">
        <v>618</v>
      </c>
      <c r="J24" s="3">
        <v>146</v>
      </c>
      <c r="K24" s="3">
        <v>11</v>
      </c>
      <c r="L24" s="3">
        <v>9</v>
      </c>
      <c r="M24" s="3">
        <v>17</v>
      </c>
      <c r="N24" s="5">
        <f t="shared" si="0"/>
        <v>9545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355</v>
      </c>
      <c r="F25" s="2">
        <v>13483</v>
      </c>
      <c r="G25" s="2">
        <v>531</v>
      </c>
      <c r="H25" s="2">
        <v>6881</v>
      </c>
      <c r="I25" s="2">
        <v>524</v>
      </c>
      <c r="J25" s="2">
        <v>142</v>
      </c>
      <c r="K25" s="2">
        <v>484</v>
      </c>
      <c r="L25" s="2">
        <v>6</v>
      </c>
      <c r="M25" s="2">
        <v>41</v>
      </c>
      <c r="N25" s="4">
        <f t="shared" si="0"/>
        <v>22447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1082</v>
      </c>
      <c r="F26" s="3">
        <v>30869</v>
      </c>
      <c r="G26" s="3">
        <v>1782</v>
      </c>
      <c r="H26" s="3">
        <v>16612</v>
      </c>
      <c r="I26" s="3">
        <v>2104</v>
      </c>
      <c r="J26" s="3">
        <v>504</v>
      </c>
      <c r="K26" s="3">
        <v>1274</v>
      </c>
      <c r="L26" s="3">
        <v>10</v>
      </c>
      <c r="M26" s="3">
        <v>88</v>
      </c>
      <c r="N26" s="5">
        <f t="shared" si="0"/>
        <v>54325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667</v>
      </c>
      <c r="F27" s="2">
        <v>149827</v>
      </c>
      <c r="G27" s="2">
        <v>6120</v>
      </c>
      <c r="H27" s="2">
        <v>66179</v>
      </c>
      <c r="I27" s="2">
        <v>5076</v>
      </c>
      <c r="J27" s="2">
        <v>939</v>
      </c>
      <c r="K27" s="2">
        <v>0</v>
      </c>
      <c r="L27" s="2">
        <v>53</v>
      </c>
      <c r="M27" s="2">
        <v>75</v>
      </c>
      <c r="N27" s="4">
        <f t="shared" si="0"/>
        <v>228936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443</v>
      </c>
      <c r="F28" s="3">
        <v>11268</v>
      </c>
      <c r="G28" s="3">
        <v>343</v>
      </c>
      <c r="H28" s="3">
        <v>5414</v>
      </c>
      <c r="I28" s="3">
        <v>631</v>
      </c>
      <c r="J28" s="3">
        <v>115</v>
      </c>
      <c r="K28" s="3">
        <v>0</v>
      </c>
      <c r="L28" s="3">
        <v>4</v>
      </c>
      <c r="M28" s="3">
        <v>18</v>
      </c>
      <c r="N28" s="5">
        <f t="shared" si="0"/>
        <v>18236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106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106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1811</v>
      </c>
      <c r="F30" s="3">
        <v>4628</v>
      </c>
      <c r="G30" s="3">
        <v>187</v>
      </c>
      <c r="H30" s="3">
        <v>2591</v>
      </c>
      <c r="I30" s="3">
        <v>2168</v>
      </c>
      <c r="J30" s="3">
        <v>1186</v>
      </c>
      <c r="K30" s="3">
        <v>82</v>
      </c>
      <c r="L30" s="3">
        <v>0</v>
      </c>
      <c r="M30" s="3">
        <v>74</v>
      </c>
      <c r="N30" s="5">
        <f t="shared" si="0"/>
        <v>12727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8647</v>
      </c>
      <c r="F31" s="4">
        <f t="shared" ref="F31:N32" si="1">F11+F13+F15+F17+F19+F21+F23+F25+F27+F29</f>
        <v>573217</v>
      </c>
      <c r="G31" s="4">
        <f t="shared" si="1"/>
        <v>27795</v>
      </c>
      <c r="H31" s="4">
        <f t="shared" si="1"/>
        <v>319041</v>
      </c>
      <c r="I31" s="4">
        <f t="shared" si="1"/>
        <v>34495</v>
      </c>
      <c r="J31" s="4">
        <f t="shared" si="1"/>
        <v>6597</v>
      </c>
      <c r="K31" s="4">
        <f t="shared" si="1"/>
        <v>14932</v>
      </c>
      <c r="L31" s="4">
        <f t="shared" si="1"/>
        <v>248</v>
      </c>
      <c r="M31" s="4">
        <f t="shared" si="1"/>
        <v>1118</v>
      </c>
      <c r="N31" s="4">
        <f t="shared" si="1"/>
        <v>986090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11464</v>
      </c>
      <c r="F32" s="5">
        <f t="shared" si="1"/>
        <v>154847</v>
      </c>
      <c r="G32" s="5">
        <f t="shared" si="1"/>
        <v>7217</v>
      </c>
      <c r="H32" s="5">
        <f t="shared" si="1"/>
        <v>82790</v>
      </c>
      <c r="I32" s="5">
        <f t="shared" si="1"/>
        <v>16525</v>
      </c>
      <c r="J32" s="5">
        <f t="shared" si="1"/>
        <v>4416</v>
      </c>
      <c r="K32" s="5">
        <f t="shared" si="1"/>
        <v>7453</v>
      </c>
      <c r="L32" s="5">
        <f t="shared" si="1"/>
        <v>80</v>
      </c>
      <c r="M32" s="5">
        <f t="shared" si="1"/>
        <v>854</v>
      </c>
      <c r="N32" s="5">
        <f t="shared" si="1"/>
        <v>285646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28266</v>
      </c>
      <c r="F33" s="7">
        <v>467692</v>
      </c>
      <c r="G33" s="7">
        <v>50515</v>
      </c>
      <c r="H33" s="7">
        <v>216630</v>
      </c>
      <c r="I33" s="7">
        <v>15294</v>
      </c>
      <c r="J33" s="7">
        <v>5010</v>
      </c>
      <c r="K33" s="7">
        <v>6593</v>
      </c>
      <c r="L33" s="7">
        <v>219</v>
      </c>
      <c r="M33" s="7">
        <v>1018</v>
      </c>
      <c r="N33" s="10">
        <f>SUM(E33:M33)</f>
        <v>791237</v>
      </c>
    </row>
    <row r="34" spans="1:14" x14ac:dyDescent="0.25">
      <c r="A34" s="49"/>
      <c r="B34" s="47"/>
      <c r="C34" s="53" t="s">
        <v>37</v>
      </c>
      <c r="D34" s="54"/>
      <c r="E34" s="8">
        <v>5854</v>
      </c>
      <c r="F34" s="8">
        <v>87907</v>
      </c>
      <c r="G34" s="8">
        <v>4796</v>
      </c>
      <c r="H34" s="8">
        <v>46718</v>
      </c>
      <c r="I34" s="8">
        <v>7114</v>
      </c>
      <c r="J34" s="8">
        <v>2041</v>
      </c>
      <c r="K34" s="8">
        <v>3152</v>
      </c>
      <c r="L34" s="8">
        <v>55</v>
      </c>
      <c r="M34" s="8">
        <v>318</v>
      </c>
      <c r="N34" s="11">
        <f>SUM(E34:M34)</f>
        <v>157955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0.17157092614302463</v>
      </c>
      <c r="F35" s="13">
        <f t="shared" ref="F35:N35" si="2">F34/(F33+F34)</f>
        <v>0.15822022717823467</v>
      </c>
      <c r="G35" s="13">
        <f t="shared" si="2"/>
        <v>8.6709696082153634E-2</v>
      </c>
      <c r="H35" s="13">
        <f t="shared" si="2"/>
        <v>0.17740024606224464</v>
      </c>
      <c r="I35" s="13">
        <f t="shared" si="2"/>
        <v>0.31747590146376292</v>
      </c>
      <c r="J35" s="13">
        <f t="shared" si="2"/>
        <v>0.28946248759041271</v>
      </c>
      <c r="K35" s="13">
        <f t="shared" si="2"/>
        <v>0.32344792201128786</v>
      </c>
      <c r="L35" s="13">
        <f t="shared" si="2"/>
        <v>0.20072992700729927</v>
      </c>
      <c r="M35" s="13">
        <f t="shared" si="2"/>
        <v>0.23802395209580837</v>
      </c>
      <c r="N35" s="13">
        <f t="shared" si="2"/>
        <v>0.16640995710035483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5586</v>
      </c>
      <c r="F36" s="9">
        <v>86524</v>
      </c>
      <c r="G36" s="9">
        <v>4731</v>
      </c>
      <c r="H36" s="9">
        <v>46182</v>
      </c>
      <c r="I36" s="9">
        <v>6996</v>
      </c>
      <c r="J36" s="9">
        <v>2028</v>
      </c>
      <c r="K36" s="9">
        <v>3067</v>
      </c>
      <c r="L36" s="9">
        <v>34</v>
      </c>
      <c r="M36" s="9">
        <v>313</v>
      </c>
      <c r="N36" s="12">
        <f>SUM(E36:M36)</f>
        <v>155461</v>
      </c>
    </row>
    <row r="37" spans="1:14" x14ac:dyDescent="0.25">
      <c r="A37" s="49"/>
      <c r="B37" s="47"/>
      <c r="C37" s="53" t="s">
        <v>37</v>
      </c>
      <c r="D37" s="54"/>
      <c r="E37" s="8">
        <v>604</v>
      </c>
      <c r="F37" s="8">
        <v>11522</v>
      </c>
      <c r="G37" s="8">
        <v>423</v>
      </c>
      <c r="H37" s="8">
        <v>5556</v>
      </c>
      <c r="I37" s="8">
        <v>1690</v>
      </c>
      <c r="J37" s="8">
        <v>397</v>
      </c>
      <c r="K37" s="8">
        <v>1304</v>
      </c>
      <c r="L37" s="8">
        <v>7</v>
      </c>
      <c r="M37" s="8">
        <v>16</v>
      </c>
      <c r="N37" s="11">
        <f>SUM(E37:M37)</f>
        <v>21519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9.7576736672051703E-2</v>
      </c>
      <c r="F38" s="13">
        <f t="shared" ref="F38:N38" si="3">F37/(F37+F36)</f>
        <v>0.1175162678742631</v>
      </c>
      <c r="G38" s="13">
        <f t="shared" si="3"/>
        <v>8.2072176949941789E-2</v>
      </c>
      <c r="H38" s="13">
        <f t="shared" si="3"/>
        <v>0.10738722022497971</v>
      </c>
      <c r="I38" s="13">
        <f t="shared" si="3"/>
        <v>0.19456596822472946</v>
      </c>
      <c r="J38" s="13">
        <f t="shared" si="3"/>
        <v>0.16371134020618558</v>
      </c>
      <c r="K38" s="13">
        <f t="shared" si="3"/>
        <v>0.29832990162434225</v>
      </c>
      <c r="L38" s="13">
        <f t="shared" si="3"/>
        <v>0.17073170731707318</v>
      </c>
      <c r="M38" s="13">
        <f t="shared" si="3"/>
        <v>4.8632218844984802E-2</v>
      </c>
      <c r="N38" s="13">
        <f t="shared" si="3"/>
        <v>0.12159001017064075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30" sqref="P30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47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360</v>
      </c>
      <c r="F11" s="2">
        <v>24631</v>
      </c>
      <c r="G11" s="2">
        <v>147</v>
      </c>
      <c r="H11" s="2">
        <v>6608</v>
      </c>
      <c r="I11" s="2">
        <v>958</v>
      </c>
      <c r="J11" s="2">
        <v>38</v>
      </c>
      <c r="K11" s="2">
        <v>344</v>
      </c>
      <c r="L11" s="2">
        <v>263</v>
      </c>
      <c r="M11" s="2">
        <v>42</v>
      </c>
      <c r="N11" s="4">
        <f>SUM(E11:M11)</f>
        <v>33391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427</v>
      </c>
      <c r="F12" s="3">
        <v>1273</v>
      </c>
      <c r="G12" s="3">
        <v>19</v>
      </c>
      <c r="H12" s="3">
        <v>458</v>
      </c>
      <c r="I12" s="3">
        <v>198</v>
      </c>
      <c r="J12" s="3">
        <v>6</v>
      </c>
      <c r="K12" s="3">
        <v>213</v>
      </c>
      <c r="L12" s="3">
        <v>293</v>
      </c>
      <c r="M12" s="3">
        <v>31</v>
      </c>
      <c r="N12" s="5">
        <f t="shared" ref="N12:N30" si="0">SUM(E12:M12)</f>
        <v>2918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511</v>
      </c>
      <c r="F13" s="2">
        <v>24301</v>
      </c>
      <c r="G13" s="2">
        <v>191</v>
      </c>
      <c r="H13" s="2">
        <v>11961</v>
      </c>
      <c r="I13" s="2">
        <v>2236</v>
      </c>
      <c r="J13" s="2">
        <v>212</v>
      </c>
      <c r="K13" s="2">
        <v>434</v>
      </c>
      <c r="L13" s="2">
        <v>507</v>
      </c>
      <c r="M13" s="2">
        <v>103</v>
      </c>
      <c r="N13" s="4">
        <f t="shared" si="0"/>
        <v>40456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422</v>
      </c>
      <c r="F14" s="3">
        <v>3187</v>
      </c>
      <c r="G14" s="3">
        <v>36</v>
      </c>
      <c r="H14" s="3">
        <v>2079</v>
      </c>
      <c r="I14" s="3">
        <v>952</v>
      </c>
      <c r="J14" s="3">
        <v>70</v>
      </c>
      <c r="K14" s="3">
        <v>429</v>
      </c>
      <c r="L14" s="3">
        <v>200</v>
      </c>
      <c r="M14" s="3">
        <v>28</v>
      </c>
      <c r="N14" s="5">
        <f t="shared" si="0"/>
        <v>7403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14</v>
      </c>
      <c r="F15" s="2">
        <v>136</v>
      </c>
      <c r="G15" s="2">
        <v>2</v>
      </c>
      <c r="H15" s="2">
        <v>79</v>
      </c>
      <c r="I15" s="2">
        <v>2</v>
      </c>
      <c r="J15" s="2"/>
      <c r="K15" s="2"/>
      <c r="L15" s="2"/>
      <c r="M15" s="2"/>
      <c r="N15" s="4">
        <f t="shared" si="0"/>
        <v>233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116</v>
      </c>
      <c r="F16" s="3">
        <v>2210</v>
      </c>
      <c r="G16" s="3">
        <v>26</v>
      </c>
      <c r="H16" s="3">
        <v>923</v>
      </c>
      <c r="I16" s="3">
        <v>67</v>
      </c>
      <c r="J16" s="3">
        <v>13</v>
      </c>
      <c r="K16" s="3"/>
      <c r="L16" s="3">
        <v>7</v>
      </c>
      <c r="M16" s="3"/>
      <c r="N16" s="5">
        <f t="shared" si="0"/>
        <v>3362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1256</v>
      </c>
      <c r="F17" s="2">
        <v>75196</v>
      </c>
      <c r="G17" s="2">
        <v>561</v>
      </c>
      <c r="H17" s="2">
        <v>25044</v>
      </c>
      <c r="I17" s="2">
        <v>4116</v>
      </c>
      <c r="J17" s="2">
        <v>303</v>
      </c>
      <c r="K17" s="2">
        <v>2000</v>
      </c>
      <c r="L17" s="2">
        <v>701</v>
      </c>
      <c r="M17" s="2">
        <v>150</v>
      </c>
      <c r="N17" s="4">
        <f t="shared" si="0"/>
        <v>109327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1342</v>
      </c>
      <c r="F18" s="3">
        <v>10172</v>
      </c>
      <c r="G18" s="3">
        <v>86</v>
      </c>
      <c r="H18" s="3">
        <v>4711</v>
      </c>
      <c r="I18" s="3">
        <v>1419</v>
      </c>
      <c r="J18" s="3">
        <v>32</v>
      </c>
      <c r="K18" s="3">
        <v>879</v>
      </c>
      <c r="L18" s="3">
        <v>469</v>
      </c>
      <c r="M18" s="3">
        <v>70</v>
      </c>
      <c r="N18" s="5">
        <f t="shared" si="0"/>
        <v>19180</v>
      </c>
    </row>
    <row r="19" spans="1:14" x14ac:dyDescent="0.25">
      <c r="A19" s="29" t="s">
        <v>20</v>
      </c>
      <c r="B19" s="29"/>
      <c r="C19" s="30"/>
      <c r="D19" s="14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4">
        <f t="shared" si="0"/>
        <v>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549</v>
      </c>
      <c r="F20" s="3">
        <v>11557</v>
      </c>
      <c r="G20" s="3">
        <v>65</v>
      </c>
      <c r="H20" s="3">
        <v>2355</v>
      </c>
      <c r="I20" s="3">
        <v>192</v>
      </c>
      <c r="J20" s="3">
        <v>8</v>
      </c>
      <c r="K20" s="3"/>
      <c r="L20" s="3"/>
      <c r="M20" s="3"/>
      <c r="N20" s="5">
        <f t="shared" si="0"/>
        <v>14726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162</v>
      </c>
      <c r="F21" s="2">
        <v>10879</v>
      </c>
      <c r="G21" s="2">
        <v>59</v>
      </c>
      <c r="H21" s="2">
        <v>4004</v>
      </c>
      <c r="I21" s="2">
        <v>1621</v>
      </c>
      <c r="J21" s="2">
        <v>219</v>
      </c>
      <c r="K21" s="2">
        <v>1765</v>
      </c>
      <c r="L21" s="2">
        <v>4</v>
      </c>
      <c r="M21" s="2">
        <v>1</v>
      </c>
      <c r="N21" s="4">
        <f t="shared" si="0"/>
        <v>18714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205</v>
      </c>
      <c r="F22" s="3">
        <v>6629</v>
      </c>
      <c r="G22" s="3">
        <v>34</v>
      </c>
      <c r="H22" s="3">
        <v>3326</v>
      </c>
      <c r="I22" s="3">
        <v>2636</v>
      </c>
      <c r="J22" s="3">
        <v>190</v>
      </c>
      <c r="K22" s="3">
        <v>2968</v>
      </c>
      <c r="L22" s="3">
        <v>78</v>
      </c>
      <c r="M22" s="3">
        <v>9</v>
      </c>
      <c r="N22" s="5">
        <f t="shared" si="0"/>
        <v>16075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40</v>
      </c>
      <c r="F23" s="2">
        <v>1556</v>
      </c>
      <c r="G23" s="2">
        <v>10</v>
      </c>
      <c r="H23" s="2">
        <v>718</v>
      </c>
      <c r="I23" s="2">
        <v>68</v>
      </c>
      <c r="J23" s="2">
        <v>9</v>
      </c>
      <c r="K23" s="2"/>
      <c r="L23" s="2">
        <v>9</v>
      </c>
      <c r="M23" s="2">
        <v>1</v>
      </c>
      <c r="N23" s="4">
        <f t="shared" si="0"/>
        <v>2411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58</v>
      </c>
      <c r="F24" s="3">
        <v>2375</v>
      </c>
      <c r="G24" s="3">
        <v>17</v>
      </c>
      <c r="H24" s="3">
        <v>1065</v>
      </c>
      <c r="I24" s="3">
        <v>462</v>
      </c>
      <c r="J24" s="3">
        <v>35</v>
      </c>
      <c r="K24" s="3"/>
      <c r="L24" s="3">
        <v>92</v>
      </c>
      <c r="M24" s="3">
        <v>11</v>
      </c>
      <c r="N24" s="5">
        <f t="shared" si="0"/>
        <v>4115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12</v>
      </c>
      <c r="F25" s="2">
        <v>368</v>
      </c>
      <c r="G25" s="2">
        <v>11</v>
      </c>
      <c r="H25" s="2">
        <v>109</v>
      </c>
      <c r="I25" s="2">
        <v>22</v>
      </c>
      <c r="J25" s="2">
        <v>2</v>
      </c>
      <c r="K25" s="2">
        <v>12</v>
      </c>
      <c r="L25" s="2">
        <v>37</v>
      </c>
      <c r="M25" s="2">
        <v>6</v>
      </c>
      <c r="N25" s="4">
        <f t="shared" si="0"/>
        <v>579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478</v>
      </c>
      <c r="F26" s="3">
        <v>12140</v>
      </c>
      <c r="G26" s="3">
        <v>118</v>
      </c>
      <c r="H26" s="3">
        <v>4849</v>
      </c>
      <c r="I26" s="3">
        <v>655</v>
      </c>
      <c r="J26" s="3">
        <v>43</v>
      </c>
      <c r="K26" s="3">
        <v>546</v>
      </c>
      <c r="L26" s="3">
        <v>137</v>
      </c>
      <c r="M26" s="3">
        <v>13</v>
      </c>
      <c r="N26" s="5">
        <f t="shared" si="0"/>
        <v>18979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85</v>
      </c>
      <c r="F27" s="2">
        <v>20494</v>
      </c>
      <c r="G27" s="2">
        <v>91</v>
      </c>
      <c r="H27" s="2">
        <v>7412</v>
      </c>
      <c r="I27" s="2">
        <v>925</v>
      </c>
      <c r="J27" s="2">
        <v>32</v>
      </c>
      <c r="K27" s="2"/>
      <c r="L27" s="2">
        <v>52</v>
      </c>
      <c r="M27" s="2">
        <v>9</v>
      </c>
      <c r="N27" s="4">
        <f t="shared" si="0"/>
        <v>29100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60</v>
      </c>
      <c r="F28" s="3">
        <v>2885</v>
      </c>
      <c r="G28" s="3">
        <v>12</v>
      </c>
      <c r="H28" s="3">
        <v>1038</v>
      </c>
      <c r="I28" s="3">
        <v>175</v>
      </c>
      <c r="J28" s="3">
        <v>10</v>
      </c>
      <c r="K28" s="3"/>
      <c r="L28" s="3">
        <v>25</v>
      </c>
      <c r="M28" s="3">
        <v>5</v>
      </c>
      <c r="N28" s="5">
        <f t="shared" si="0"/>
        <v>4210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32</v>
      </c>
      <c r="F29" s="2"/>
      <c r="G29" s="2"/>
      <c r="H29" s="2"/>
      <c r="I29" s="2"/>
      <c r="J29" s="2">
        <v>1</v>
      </c>
      <c r="K29" s="2"/>
      <c r="L29" s="2"/>
      <c r="M29" s="2"/>
      <c r="N29" s="4">
        <f t="shared" si="0"/>
        <v>33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670</v>
      </c>
      <c r="F30" s="3">
        <v>1706</v>
      </c>
      <c r="G30" s="3">
        <v>98</v>
      </c>
      <c r="H30" s="3">
        <v>780</v>
      </c>
      <c r="I30" s="3">
        <v>376</v>
      </c>
      <c r="J30" s="3">
        <v>352</v>
      </c>
      <c r="K30" s="3">
        <v>43</v>
      </c>
      <c r="L30" s="3">
        <v>37</v>
      </c>
      <c r="M30" s="3">
        <v>14</v>
      </c>
      <c r="N30" s="5">
        <f t="shared" si="0"/>
        <v>4076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2472</v>
      </c>
      <c r="F31" s="4">
        <f t="shared" ref="F31:N32" si="1">F11+F13+F15+F17+F19+F21+F23+F25+F27+F29</f>
        <v>157561</v>
      </c>
      <c r="G31" s="4">
        <f t="shared" si="1"/>
        <v>1072</v>
      </c>
      <c r="H31" s="4">
        <f t="shared" si="1"/>
        <v>55935</v>
      </c>
      <c r="I31" s="4">
        <f t="shared" si="1"/>
        <v>9948</v>
      </c>
      <c r="J31" s="4">
        <f t="shared" si="1"/>
        <v>816</v>
      </c>
      <c r="K31" s="4">
        <f t="shared" si="1"/>
        <v>4555</v>
      </c>
      <c r="L31" s="4">
        <f t="shared" si="1"/>
        <v>1573</v>
      </c>
      <c r="M31" s="4">
        <f t="shared" si="1"/>
        <v>312</v>
      </c>
      <c r="N31" s="4">
        <f t="shared" si="1"/>
        <v>234244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4327</v>
      </c>
      <c r="F32" s="5">
        <f t="shared" si="1"/>
        <v>54134</v>
      </c>
      <c r="G32" s="5">
        <f t="shared" si="1"/>
        <v>511</v>
      </c>
      <c r="H32" s="5">
        <f t="shared" si="1"/>
        <v>21584</v>
      </c>
      <c r="I32" s="5">
        <f t="shared" si="1"/>
        <v>7132</v>
      </c>
      <c r="J32" s="5">
        <f t="shared" si="1"/>
        <v>759</v>
      </c>
      <c r="K32" s="5">
        <f t="shared" si="1"/>
        <v>5078</v>
      </c>
      <c r="L32" s="5">
        <f t="shared" si="1"/>
        <v>1338</v>
      </c>
      <c r="M32" s="5">
        <f t="shared" si="1"/>
        <v>181</v>
      </c>
      <c r="N32" s="5">
        <f t="shared" si="1"/>
        <v>95044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10523</v>
      </c>
      <c r="F33" s="7">
        <v>145207</v>
      </c>
      <c r="G33" s="7">
        <v>1200</v>
      </c>
      <c r="H33" s="7">
        <v>27612</v>
      </c>
      <c r="I33" s="7">
        <v>4402</v>
      </c>
      <c r="J33" s="7">
        <v>775</v>
      </c>
      <c r="K33" s="7">
        <v>2370</v>
      </c>
      <c r="L33" s="7">
        <v>2558</v>
      </c>
      <c r="M33" s="7">
        <v>363</v>
      </c>
      <c r="N33" s="10">
        <f>SUM(E33:M33)</f>
        <v>195010</v>
      </c>
    </row>
    <row r="34" spans="1:14" x14ac:dyDescent="0.25">
      <c r="A34" s="49"/>
      <c r="B34" s="47"/>
      <c r="C34" s="53" t="s">
        <v>37</v>
      </c>
      <c r="D34" s="54"/>
      <c r="E34" s="8">
        <v>2076</v>
      </c>
      <c r="F34" s="8">
        <v>28559</v>
      </c>
      <c r="G34" s="8">
        <v>231</v>
      </c>
      <c r="H34" s="8">
        <v>9458</v>
      </c>
      <c r="I34" s="8">
        <v>2472</v>
      </c>
      <c r="J34" s="8">
        <v>226</v>
      </c>
      <c r="K34" s="8">
        <v>1520</v>
      </c>
      <c r="L34" s="8">
        <v>635</v>
      </c>
      <c r="M34" s="8">
        <v>78</v>
      </c>
      <c r="N34" s="11">
        <f>SUM(E34:M34)</f>
        <v>45255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0.16477498214143979</v>
      </c>
      <c r="F35" s="13">
        <f t="shared" ref="F35:N35" si="2">F34/(F33+F34)</f>
        <v>0.16435321063959576</v>
      </c>
      <c r="G35" s="13">
        <f t="shared" si="2"/>
        <v>0.16142557651991615</v>
      </c>
      <c r="H35" s="13">
        <f t="shared" si="2"/>
        <v>0.25513892635554358</v>
      </c>
      <c r="I35" s="13">
        <f t="shared" si="2"/>
        <v>0.35961594413732906</v>
      </c>
      <c r="J35" s="13">
        <f t="shared" si="2"/>
        <v>0.22577422577422576</v>
      </c>
      <c r="K35" s="13">
        <f t="shared" si="2"/>
        <v>0.39074550128534702</v>
      </c>
      <c r="L35" s="13">
        <f t="shared" si="2"/>
        <v>0.19887253366739743</v>
      </c>
      <c r="M35" s="13">
        <f t="shared" si="2"/>
        <v>0.17687074829931973</v>
      </c>
      <c r="N35" s="13">
        <f t="shared" si="2"/>
        <v>0.18835452521174537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1978</v>
      </c>
      <c r="F36" s="9">
        <v>27960</v>
      </c>
      <c r="G36" s="9">
        <v>282</v>
      </c>
      <c r="H36" s="9">
        <v>9197</v>
      </c>
      <c r="I36" s="9">
        <v>2457</v>
      </c>
      <c r="J36" s="9">
        <v>225</v>
      </c>
      <c r="K36" s="9">
        <v>1471</v>
      </c>
      <c r="L36" s="9">
        <v>529</v>
      </c>
      <c r="M36" s="9">
        <v>69</v>
      </c>
      <c r="N36" s="12">
        <f>SUM(E36:M36)</f>
        <v>44168</v>
      </c>
    </row>
    <row r="37" spans="1:14" x14ac:dyDescent="0.25">
      <c r="A37" s="49"/>
      <c r="B37" s="47"/>
      <c r="C37" s="53" t="s">
        <v>37</v>
      </c>
      <c r="D37" s="54"/>
      <c r="E37" s="8">
        <v>219</v>
      </c>
      <c r="F37" s="8">
        <v>2319</v>
      </c>
      <c r="G37" s="8">
        <v>32</v>
      </c>
      <c r="H37" s="8">
        <v>879</v>
      </c>
      <c r="I37" s="8">
        <v>486</v>
      </c>
      <c r="J37" s="8">
        <v>49</v>
      </c>
      <c r="K37" s="8">
        <v>582</v>
      </c>
      <c r="L37" s="8">
        <v>34</v>
      </c>
      <c r="M37" s="8">
        <v>3</v>
      </c>
      <c r="N37" s="11">
        <f>SUM(E37:M37)</f>
        <v>4603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9.9681383705052348E-2</v>
      </c>
      <c r="F38" s="13">
        <f t="shared" ref="F38:N38" si="3">F37/(F37+F36)</f>
        <v>7.6587734073119987E-2</v>
      </c>
      <c r="G38" s="13">
        <f t="shared" si="3"/>
        <v>0.10191082802547771</v>
      </c>
      <c r="H38" s="13">
        <f t="shared" si="3"/>
        <v>8.7236998809051211E-2</v>
      </c>
      <c r="I38" s="13">
        <f t="shared" si="3"/>
        <v>0.16513761467889909</v>
      </c>
      <c r="J38" s="13">
        <f t="shared" si="3"/>
        <v>0.17883211678832117</v>
      </c>
      <c r="K38" s="13">
        <f t="shared" si="3"/>
        <v>0.28348757915245981</v>
      </c>
      <c r="L38" s="13">
        <f t="shared" si="3"/>
        <v>6.0390763765541741E-2</v>
      </c>
      <c r="M38" s="13">
        <f t="shared" si="3"/>
        <v>4.1666666666666664E-2</v>
      </c>
      <c r="N38" s="13">
        <f t="shared" si="3"/>
        <v>9.4379856882163576E-2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P30" sqref="P30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48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1183</v>
      </c>
      <c r="F11" s="2">
        <v>67760</v>
      </c>
      <c r="G11" s="2">
        <v>3242</v>
      </c>
      <c r="H11" s="2">
        <v>28662</v>
      </c>
      <c r="I11" s="2">
        <v>4919</v>
      </c>
      <c r="J11" s="2">
        <v>183</v>
      </c>
      <c r="K11" s="2">
        <v>2660</v>
      </c>
      <c r="L11" s="2">
        <v>9993</v>
      </c>
      <c r="M11" s="2">
        <v>660</v>
      </c>
      <c r="N11" s="4">
        <f>SUM(E11:M11)</f>
        <v>119262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1307</v>
      </c>
      <c r="F12" s="3">
        <v>4282</v>
      </c>
      <c r="G12" s="3">
        <v>210</v>
      </c>
      <c r="H12" s="3">
        <v>1775</v>
      </c>
      <c r="I12" s="3">
        <v>366</v>
      </c>
      <c r="J12" s="3">
        <v>13</v>
      </c>
      <c r="K12" s="3">
        <v>393</v>
      </c>
      <c r="L12" s="3">
        <v>1602</v>
      </c>
      <c r="M12" s="3">
        <v>249</v>
      </c>
      <c r="N12" s="5">
        <f t="shared" ref="N12:N30" si="0">SUM(E12:M12)</f>
        <v>10197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1012</v>
      </c>
      <c r="F13" s="2">
        <v>110220</v>
      </c>
      <c r="G13" s="2">
        <v>20041</v>
      </c>
      <c r="H13" s="2">
        <v>61039</v>
      </c>
      <c r="I13" s="2">
        <v>16873</v>
      </c>
      <c r="J13" s="2">
        <v>1671</v>
      </c>
      <c r="K13" s="2">
        <v>9254</v>
      </c>
      <c r="L13" s="2">
        <v>27131</v>
      </c>
      <c r="M13" s="2">
        <v>1215</v>
      </c>
      <c r="N13" s="4">
        <f t="shared" si="0"/>
        <v>248456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765</v>
      </c>
      <c r="F14" s="3">
        <v>7712</v>
      </c>
      <c r="G14" s="3">
        <v>961</v>
      </c>
      <c r="H14" s="3">
        <v>6052</v>
      </c>
      <c r="I14" s="3">
        <v>1694</v>
      </c>
      <c r="J14" s="3">
        <v>216</v>
      </c>
      <c r="K14" s="3">
        <v>1100</v>
      </c>
      <c r="L14" s="3">
        <v>1398</v>
      </c>
      <c r="M14" s="3">
        <v>190</v>
      </c>
      <c r="N14" s="5">
        <f t="shared" si="0"/>
        <v>20088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17</v>
      </c>
      <c r="F15" s="2">
        <v>872</v>
      </c>
      <c r="G15" s="2">
        <v>193</v>
      </c>
      <c r="H15" s="2">
        <v>603</v>
      </c>
      <c r="I15" s="2">
        <v>43</v>
      </c>
      <c r="J15" s="2">
        <v>4</v>
      </c>
      <c r="K15" s="2">
        <v>0</v>
      </c>
      <c r="L15" s="2">
        <v>28</v>
      </c>
      <c r="M15" s="2">
        <v>10</v>
      </c>
      <c r="N15" s="4">
        <f t="shared" si="0"/>
        <v>1770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138</v>
      </c>
      <c r="F16" s="3">
        <v>6420</v>
      </c>
      <c r="G16" s="3">
        <v>747</v>
      </c>
      <c r="H16" s="3">
        <v>2355</v>
      </c>
      <c r="I16" s="3">
        <v>26</v>
      </c>
      <c r="J16" s="3">
        <v>73</v>
      </c>
      <c r="K16" s="3">
        <v>0</v>
      </c>
      <c r="L16" s="3">
        <v>9</v>
      </c>
      <c r="M16" s="3">
        <v>28</v>
      </c>
      <c r="N16" s="5">
        <f t="shared" si="0"/>
        <v>9796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2714</v>
      </c>
      <c r="F17" s="2">
        <v>261717</v>
      </c>
      <c r="G17" s="2">
        <v>38423</v>
      </c>
      <c r="H17" s="2">
        <v>132464</v>
      </c>
      <c r="I17" s="2">
        <v>35704</v>
      </c>
      <c r="J17" s="2">
        <v>2280</v>
      </c>
      <c r="K17" s="2">
        <v>22797</v>
      </c>
      <c r="L17" s="2">
        <v>23443</v>
      </c>
      <c r="M17" s="2">
        <v>1787</v>
      </c>
      <c r="N17" s="4">
        <f t="shared" si="0"/>
        <v>521329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2599</v>
      </c>
      <c r="F18" s="3">
        <v>29906</v>
      </c>
      <c r="G18" s="3">
        <v>3253</v>
      </c>
      <c r="H18" s="3">
        <v>18305</v>
      </c>
      <c r="I18" s="3">
        <v>3495</v>
      </c>
      <c r="J18" s="3">
        <v>146</v>
      </c>
      <c r="K18" s="3">
        <v>2266</v>
      </c>
      <c r="L18" s="3">
        <v>5064</v>
      </c>
      <c r="M18" s="3">
        <v>637</v>
      </c>
      <c r="N18" s="5">
        <f t="shared" si="0"/>
        <v>65671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87</v>
      </c>
      <c r="G19" s="2">
        <v>6</v>
      </c>
      <c r="H19" s="2">
        <v>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97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986</v>
      </c>
      <c r="F20" s="3">
        <v>14183</v>
      </c>
      <c r="G20" s="3">
        <v>524</v>
      </c>
      <c r="H20" s="3">
        <v>3292</v>
      </c>
      <c r="I20" s="3">
        <v>193</v>
      </c>
      <c r="J20" s="3">
        <v>15</v>
      </c>
      <c r="K20" s="3">
        <v>0</v>
      </c>
      <c r="L20" s="3">
        <v>0</v>
      </c>
      <c r="M20" s="3">
        <v>35</v>
      </c>
      <c r="N20" s="5">
        <f t="shared" si="0"/>
        <v>19228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305</v>
      </c>
      <c r="F21" s="2">
        <v>67562</v>
      </c>
      <c r="G21" s="2">
        <v>9145</v>
      </c>
      <c r="H21" s="2">
        <v>39922</v>
      </c>
      <c r="I21" s="2">
        <v>9636</v>
      </c>
      <c r="J21" s="2">
        <v>622</v>
      </c>
      <c r="K21" s="2">
        <v>14213</v>
      </c>
      <c r="L21" s="2">
        <v>705</v>
      </c>
      <c r="M21" s="2">
        <v>157</v>
      </c>
      <c r="N21" s="4">
        <f t="shared" si="0"/>
        <v>142267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335</v>
      </c>
      <c r="F22" s="3">
        <v>19603</v>
      </c>
      <c r="G22" s="3">
        <v>2122</v>
      </c>
      <c r="H22" s="3">
        <v>14401</v>
      </c>
      <c r="I22" s="3">
        <v>6797</v>
      </c>
      <c r="J22" s="3">
        <v>381</v>
      </c>
      <c r="K22" s="3">
        <v>10183</v>
      </c>
      <c r="L22" s="3">
        <v>371</v>
      </c>
      <c r="M22" s="3">
        <v>75</v>
      </c>
      <c r="N22" s="5">
        <f t="shared" si="0"/>
        <v>54268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175</v>
      </c>
      <c r="F23" s="2">
        <v>19381</v>
      </c>
      <c r="G23" s="2">
        <v>3203</v>
      </c>
      <c r="H23" s="2">
        <v>12925</v>
      </c>
      <c r="I23" s="2">
        <v>2221</v>
      </c>
      <c r="J23" s="2">
        <v>121</v>
      </c>
      <c r="K23" s="2">
        <v>1</v>
      </c>
      <c r="L23" s="2">
        <v>4758</v>
      </c>
      <c r="M23" s="2">
        <v>216</v>
      </c>
      <c r="N23" s="4">
        <f t="shared" si="0"/>
        <v>43001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48</v>
      </c>
      <c r="F24" s="3">
        <v>5954</v>
      </c>
      <c r="G24" s="3">
        <v>1898</v>
      </c>
      <c r="H24" s="3">
        <v>4953</v>
      </c>
      <c r="I24" s="3">
        <v>1795</v>
      </c>
      <c r="J24" s="3">
        <v>55</v>
      </c>
      <c r="K24" s="3">
        <v>2</v>
      </c>
      <c r="L24" s="3">
        <v>239</v>
      </c>
      <c r="M24" s="3">
        <v>30</v>
      </c>
      <c r="N24" s="5">
        <f t="shared" si="0"/>
        <v>14974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119</v>
      </c>
      <c r="F25" s="2">
        <v>9435</v>
      </c>
      <c r="G25" s="2">
        <v>917</v>
      </c>
      <c r="H25" s="2">
        <v>5923</v>
      </c>
      <c r="I25" s="2">
        <v>388</v>
      </c>
      <c r="J25" s="2">
        <v>36</v>
      </c>
      <c r="K25" s="2">
        <v>425</v>
      </c>
      <c r="L25" s="2">
        <v>8324</v>
      </c>
      <c r="M25" s="2">
        <v>268</v>
      </c>
      <c r="N25" s="4">
        <f t="shared" si="0"/>
        <v>25835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575</v>
      </c>
      <c r="F26" s="3">
        <v>48626</v>
      </c>
      <c r="G26" s="3">
        <v>3984</v>
      </c>
      <c r="H26" s="3">
        <v>21527</v>
      </c>
      <c r="I26" s="3">
        <v>2118</v>
      </c>
      <c r="J26" s="3">
        <v>113</v>
      </c>
      <c r="K26" s="3">
        <v>2231</v>
      </c>
      <c r="L26" s="3">
        <v>379</v>
      </c>
      <c r="M26" s="3">
        <v>81</v>
      </c>
      <c r="N26" s="5">
        <f t="shared" si="0"/>
        <v>79634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564</v>
      </c>
      <c r="F27" s="2">
        <v>144653</v>
      </c>
      <c r="G27" s="2">
        <v>10069</v>
      </c>
      <c r="H27" s="2">
        <v>66893</v>
      </c>
      <c r="I27" s="2">
        <v>9651</v>
      </c>
      <c r="J27" s="2">
        <v>678</v>
      </c>
      <c r="K27" s="2">
        <v>1</v>
      </c>
      <c r="L27" s="2">
        <v>1693</v>
      </c>
      <c r="M27" s="2">
        <v>177</v>
      </c>
      <c r="N27" s="4">
        <f t="shared" si="0"/>
        <v>234379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260</v>
      </c>
      <c r="F28" s="3">
        <v>4794</v>
      </c>
      <c r="G28" s="3">
        <v>235</v>
      </c>
      <c r="H28" s="3">
        <v>2077</v>
      </c>
      <c r="I28" s="3">
        <v>271</v>
      </c>
      <c r="J28" s="3">
        <v>7</v>
      </c>
      <c r="K28" s="3">
        <v>1</v>
      </c>
      <c r="L28" s="3">
        <v>20</v>
      </c>
      <c r="M28" s="3">
        <v>21</v>
      </c>
      <c r="N28" s="5">
        <f t="shared" si="0"/>
        <v>7686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97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97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1257</v>
      </c>
      <c r="F30" s="3">
        <v>3871</v>
      </c>
      <c r="G30" s="3">
        <v>774</v>
      </c>
      <c r="H30" s="3">
        <v>1832</v>
      </c>
      <c r="I30" s="3">
        <v>1947</v>
      </c>
      <c r="J30" s="3">
        <v>531</v>
      </c>
      <c r="K30" s="3">
        <v>127</v>
      </c>
      <c r="L30" s="3">
        <v>191</v>
      </c>
      <c r="M30" s="3">
        <v>203</v>
      </c>
      <c r="N30" s="5">
        <f t="shared" si="0"/>
        <v>10733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6186</v>
      </c>
      <c r="F31" s="4">
        <f t="shared" ref="F31:N32" si="1">F11+F13+F15+F17+F19+F21+F23+F25+F27+F29</f>
        <v>681687</v>
      </c>
      <c r="G31" s="4">
        <f t="shared" si="1"/>
        <v>85239</v>
      </c>
      <c r="H31" s="4">
        <f t="shared" si="1"/>
        <v>348435</v>
      </c>
      <c r="I31" s="4">
        <f t="shared" si="1"/>
        <v>79435</v>
      </c>
      <c r="J31" s="4">
        <f t="shared" si="1"/>
        <v>5595</v>
      </c>
      <c r="K31" s="4">
        <f t="shared" si="1"/>
        <v>49351</v>
      </c>
      <c r="L31" s="4">
        <f t="shared" si="1"/>
        <v>76075</v>
      </c>
      <c r="M31" s="4">
        <f t="shared" si="1"/>
        <v>4490</v>
      </c>
      <c r="N31" s="4">
        <f t="shared" si="1"/>
        <v>1336493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8270</v>
      </c>
      <c r="F32" s="5">
        <f t="shared" si="1"/>
        <v>145351</v>
      </c>
      <c r="G32" s="5">
        <f t="shared" si="1"/>
        <v>14708</v>
      </c>
      <c r="H32" s="5">
        <f t="shared" si="1"/>
        <v>76569</v>
      </c>
      <c r="I32" s="5">
        <f t="shared" si="1"/>
        <v>18702</v>
      </c>
      <c r="J32" s="5">
        <f t="shared" si="1"/>
        <v>1550</v>
      </c>
      <c r="K32" s="5">
        <f t="shared" si="1"/>
        <v>16303</v>
      </c>
      <c r="L32" s="5">
        <f t="shared" si="1"/>
        <v>9273</v>
      </c>
      <c r="M32" s="5">
        <f t="shared" si="1"/>
        <v>1549</v>
      </c>
      <c r="N32" s="5">
        <f t="shared" si="1"/>
        <v>292275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42716</v>
      </c>
      <c r="F33" s="7">
        <v>765141</v>
      </c>
      <c r="G33" s="7">
        <v>41052</v>
      </c>
      <c r="H33" s="7">
        <v>258310</v>
      </c>
      <c r="I33" s="7">
        <v>57007</v>
      </c>
      <c r="J33" s="7">
        <v>4549</v>
      </c>
      <c r="K33" s="7">
        <v>42516</v>
      </c>
      <c r="L33" s="7">
        <v>79329</v>
      </c>
      <c r="M33" s="7">
        <v>5865</v>
      </c>
      <c r="N33" s="10">
        <f>SUM(E33:M33)</f>
        <v>1296485</v>
      </c>
    </row>
    <row r="34" spans="1:14" x14ac:dyDescent="0.25">
      <c r="A34" s="49"/>
      <c r="B34" s="47"/>
      <c r="C34" s="53" t="s">
        <v>37</v>
      </c>
      <c r="D34" s="54"/>
      <c r="E34" s="8">
        <v>4827</v>
      </c>
      <c r="F34" s="8">
        <v>83151</v>
      </c>
      <c r="G34" s="8">
        <v>4435</v>
      </c>
      <c r="H34" s="8">
        <v>41000</v>
      </c>
      <c r="I34" s="8">
        <v>8658</v>
      </c>
      <c r="J34" s="8">
        <v>637</v>
      </c>
      <c r="K34" s="8">
        <v>6868</v>
      </c>
      <c r="L34" s="8">
        <v>11072</v>
      </c>
      <c r="M34" s="8">
        <v>858</v>
      </c>
      <c r="N34" s="11">
        <f>SUM(E34:M34)</f>
        <v>161506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0.10152914203983762</v>
      </c>
      <c r="F35" s="13">
        <f t="shared" ref="F35:N35" si="2">F34/(F33+F34)</f>
        <v>9.80216717828295E-2</v>
      </c>
      <c r="G35" s="13">
        <f t="shared" si="2"/>
        <v>9.750038472530613E-2</v>
      </c>
      <c r="H35" s="13">
        <f t="shared" si="2"/>
        <v>0.13698172463332331</v>
      </c>
      <c r="I35" s="13">
        <f t="shared" si="2"/>
        <v>0.13185106220970075</v>
      </c>
      <c r="J35" s="13">
        <f t="shared" si="2"/>
        <v>0.12283069803316622</v>
      </c>
      <c r="K35" s="13">
        <f t="shared" si="2"/>
        <v>0.13907338409201361</v>
      </c>
      <c r="L35" s="13">
        <f t="shared" si="2"/>
        <v>0.1224765212774195</v>
      </c>
      <c r="M35" s="13">
        <f t="shared" si="2"/>
        <v>0.12762159750111557</v>
      </c>
      <c r="N35" s="13">
        <f t="shared" si="2"/>
        <v>0.11077297459312163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4272</v>
      </c>
      <c r="F36" s="9">
        <v>76621</v>
      </c>
      <c r="G36" s="9">
        <v>4361</v>
      </c>
      <c r="H36" s="9">
        <v>40013</v>
      </c>
      <c r="I36" s="9">
        <v>8665</v>
      </c>
      <c r="J36" s="9">
        <v>639</v>
      </c>
      <c r="K36" s="9">
        <v>6669</v>
      </c>
      <c r="L36" s="9">
        <v>5548</v>
      </c>
      <c r="M36" s="9">
        <v>690</v>
      </c>
      <c r="N36" s="12">
        <f>SUM(E36:M36)</f>
        <v>147478</v>
      </c>
    </row>
    <row r="37" spans="1:14" x14ac:dyDescent="0.25">
      <c r="A37" s="49"/>
      <c r="B37" s="47"/>
      <c r="C37" s="53" t="s">
        <v>37</v>
      </c>
      <c r="D37" s="54"/>
      <c r="E37" s="8">
        <v>193</v>
      </c>
      <c r="F37" s="8">
        <v>3615</v>
      </c>
      <c r="G37" s="8">
        <v>136</v>
      </c>
      <c r="H37" s="8">
        <v>2302</v>
      </c>
      <c r="I37" s="8">
        <v>503</v>
      </c>
      <c r="J37" s="8">
        <v>35</v>
      </c>
      <c r="K37" s="8">
        <v>587</v>
      </c>
      <c r="L37" s="8">
        <v>340</v>
      </c>
      <c r="M37" s="8">
        <v>21</v>
      </c>
      <c r="N37" s="11">
        <f>SUM(E37:M37)</f>
        <v>7732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4.3225083986562149E-2</v>
      </c>
      <c r="F38" s="13">
        <f t="shared" ref="F38:N38" si="3">F37/(F37+F36)</f>
        <v>4.5054588962560448E-2</v>
      </c>
      <c r="G38" s="13">
        <f t="shared" si="3"/>
        <v>3.0242383811429841E-2</v>
      </c>
      <c r="H38" s="13">
        <f t="shared" si="3"/>
        <v>5.4401512466028597E-2</v>
      </c>
      <c r="I38" s="13">
        <f t="shared" si="3"/>
        <v>5.4864746945898775E-2</v>
      </c>
      <c r="J38" s="13">
        <f t="shared" si="3"/>
        <v>5.192878338278932E-2</v>
      </c>
      <c r="K38" s="13">
        <f t="shared" si="3"/>
        <v>8.0898566703417857E-2</v>
      </c>
      <c r="L38" s="13">
        <f t="shared" si="3"/>
        <v>5.7744565217391304E-2</v>
      </c>
      <c r="M38" s="13">
        <f t="shared" si="3"/>
        <v>2.9535864978902954E-2</v>
      </c>
      <c r="N38" s="13">
        <f t="shared" si="3"/>
        <v>4.9816377810708072E-2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49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1644</v>
      </c>
      <c r="F11" s="2">
        <v>50468</v>
      </c>
      <c r="G11" s="2">
        <v>196</v>
      </c>
      <c r="H11" s="2">
        <v>16796</v>
      </c>
      <c r="I11" s="2">
        <v>3466</v>
      </c>
      <c r="J11" s="2">
        <v>113</v>
      </c>
      <c r="K11" s="2">
        <v>1742</v>
      </c>
      <c r="L11" s="2">
        <v>18538</v>
      </c>
      <c r="M11" s="2">
        <v>952</v>
      </c>
      <c r="N11" s="4">
        <f>SUM(E11:M11)</f>
        <v>93915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855</v>
      </c>
      <c r="F12" s="3">
        <v>2770</v>
      </c>
      <c r="G12" s="3">
        <v>3</v>
      </c>
      <c r="H12" s="3">
        <v>1110</v>
      </c>
      <c r="I12" s="3">
        <v>397</v>
      </c>
      <c r="J12" s="3">
        <v>14</v>
      </c>
      <c r="K12" s="3">
        <v>317</v>
      </c>
      <c r="L12" s="3">
        <v>2362</v>
      </c>
      <c r="M12" s="3">
        <v>112</v>
      </c>
      <c r="N12" s="5">
        <f t="shared" ref="N12:N30" si="0">SUM(E12:M12)</f>
        <v>7940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910</v>
      </c>
      <c r="F13" s="2">
        <v>73082</v>
      </c>
      <c r="G13" s="2">
        <v>245</v>
      </c>
      <c r="H13" s="2">
        <v>42215</v>
      </c>
      <c r="I13" s="2">
        <v>12650</v>
      </c>
      <c r="J13" s="2">
        <v>1544</v>
      </c>
      <c r="K13" s="2">
        <v>3574</v>
      </c>
      <c r="L13" s="2">
        <v>27780</v>
      </c>
      <c r="M13" s="2">
        <v>1342</v>
      </c>
      <c r="N13" s="4">
        <f t="shared" si="0"/>
        <v>163342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1242</v>
      </c>
      <c r="F14" s="3">
        <v>10947</v>
      </c>
      <c r="G14" s="3">
        <v>48</v>
      </c>
      <c r="H14" s="3">
        <v>6923</v>
      </c>
      <c r="I14" s="3">
        <v>2490</v>
      </c>
      <c r="J14" s="3">
        <v>303</v>
      </c>
      <c r="K14" s="3">
        <v>1427</v>
      </c>
      <c r="L14" s="3">
        <v>2125</v>
      </c>
      <c r="M14" s="3">
        <v>179</v>
      </c>
      <c r="N14" s="5">
        <f t="shared" si="0"/>
        <v>25684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70</v>
      </c>
      <c r="F15" s="2">
        <v>1749</v>
      </c>
      <c r="G15" s="2">
        <v>13</v>
      </c>
      <c r="H15" s="2">
        <v>774</v>
      </c>
      <c r="I15" s="2">
        <v>29</v>
      </c>
      <c r="J15" s="2">
        <v>2</v>
      </c>
      <c r="K15" s="2"/>
      <c r="L15" s="2">
        <v>4</v>
      </c>
      <c r="M15" s="2"/>
      <c r="N15" s="4">
        <f t="shared" si="0"/>
        <v>2641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309</v>
      </c>
      <c r="F16" s="3">
        <v>7429</v>
      </c>
      <c r="G16" s="3">
        <v>39</v>
      </c>
      <c r="H16" s="3">
        <v>3122</v>
      </c>
      <c r="I16" s="3">
        <v>96</v>
      </c>
      <c r="J16" s="3">
        <v>90</v>
      </c>
      <c r="K16" s="3"/>
      <c r="L16" s="3">
        <v>9</v>
      </c>
      <c r="M16" s="3"/>
      <c r="N16" s="5">
        <f t="shared" si="0"/>
        <v>11094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3175</v>
      </c>
      <c r="F17" s="2">
        <v>232516</v>
      </c>
      <c r="G17" s="2">
        <v>987</v>
      </c>
      <c r="H17" s="2">
        <v>93911</v>
      </c>
      <c r="I17" s="2">
        <v>22582</v>
      </c>
      <c r="J17" s="2">
        <v>1363</v>
      </c>
      <c r="K17" s="2">
        <v>13147</v>
      </c>
      <c r="L17" s="2">
        <v>27085</v>
      </c>
      <c r="M17" s="2">
        <v>2082</v>
      </c>
      <c r="N17" s="4">
        <f t="shared" si="0"/>
        <v>396848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3774</v>
      </c>
      <c r="F18" s="3">
        <v>38433</v>
      </c>
      <c r="G18" s="3">
        <v>165</v>
      </c>
      <c r="H18" s="3">
        <v>19436</v>
      </c>
      <c r="I18" s="3">
        <v>4705</v>
      </c>
      <c r="J18" s="3">
        <v>172</v>
      </c>
      <c r="K18" s="3">
        <v>3125</v>
      </c>
      <c r="L18" s="3">
        <v>8228</v>
      </c>
      <c r="M18" s="3">
        <v>644</v>
      </c>
      <c r="N18" s="5">
        <f t="shared" si="0"/>
        <v>78682</v>
      </c>
    </row>
    <row r="19" spans="1:14" x14ac:dyDescent="0.25">
      <c r="A19" s="29" t="s">
        <v>20</v>
      </c>
      <c r="B19" s="29"/>
      <c r="C19" s="30"/>
      <c r="D19" s="14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4">
        <f t="shared" si="0"/>
        <v>0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1834</v>
      </c>
      <c r="F20" s="3">
        <v>35110</v>
      </c>
      <c r="G20" s="3">
        <v>96</v>
      </c>
      <c r="H20" s="3">
        <v>7218</v>
      </c>
      <c r="I20" s="3">
        <v>390</v>
      </c>
      <c r="J20" s="3">
        <v>26</v>
      </c>
      <c r="K20" s="3"/>
      <c r="L20" s="3"/>
      <c r="M20" s="3">
        <v>1</v>
      </c>
      <c r="N20" s="5">
        <f t="shared" si="0"/>
        <v>44675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247</v>
      </c>
      <c r="F21" s="2">
        <v>50436</v>
      </c>
      <c r="G21" s="2">
        <v>184</v>
      </c>
      <c r="H21" s="2">
        <v>24235</v>
      </c>
      <c r="I21" s="2">
        <v>7958</v>
      </c>
      <c r="J21" s="2">
        <v>542</v>
      </c>
      <c r="K21" s="2">
        <v>10181</v>
      </c>
      <c r="L21" s="2">
        <v>265</v>
      </c>
      <c r="M21" s="2">
        <v>20</v>
      </c>
      <c r="N21" s="4">
        <f t="shared" si="0"/>
        <v>94068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564</v>
      </c>
      <c r="F22" s="3">
        <v>29477</v>
      </c>
      <c r="G22" s="3">
        <v>71</v>
      </c>
      <c r="H22" s="3">
        <v>16017</v>
      </c>
      <c r="I22" s="3">
        <v>10164</v>
      </c>
      <c r="J22" s="3">
        <v>621</v>
      </c>
      <c r="K22" s="3">
        <v>12372</v>
      </c>
      <c r="L22" s="3">
        <v>1014</v>
      </c>
      <c r="M22" s="3">
        <v>57</v>
      </c>
      <c r="N22" s="5">
        <f t="shared" si="0"/>
        <v>70357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101</v>
      </c>
      <c r="F23" s="2">
        <v>10480</v>
      </c>
      <c r="G23" s="2">
        <v>39</v>
      </c>
      <c r="H23" s="2">
        <v>5831</v>
      </c>
      <c r="I23" s="2">
        <v>1574</v>
      </c>
      <c r="J23" s="2">
        <v>54</v>
      </c>
      <c r="K23" s="2">
        <v>1</v>
      </c>
      <c r="L23" s="2">
        <v>2597</v>
      </c>
      <c r="M23" s="2">
        <v>193</v>
      </c>
      <c r="N23" s="4">
        <f t="shared" si="0"/>
        <v>20870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110</v>
      </c>
      <c r="F24" s="3">
        <v>7820</v>
      </c>
      <c r="G24" s="3">
        <v>28</v>
      </c>
      <c r="H24" s="3">
        <v>5115</v>
      </c>
      <c r="I24" s="3">
        <v>1352</v>
      </c>
      <c r="J24" s="3">
        <v>63</v>
      </c>
      <c r="K24" s="3"/>
      <c r="L24" s="3">
        <v>999</v>
      </c>
      <c r="M24" s="3">
        <v>63</v>
      </c>
      <c r="N24" s="5">
        <f t="shared" si="0"/>
        <v>15550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239</v>
      </c>
      <c r="F25" s="2">
        <v>7402</v>
      </c>
      <c r="G25" s="2">
        <v>47</v>
      </c>
      <c r="H25" s="2">
        <v>3387</v>
      </c>
      <c r="I25" s="2">
        <v>429</v>
      </c>
      <c r="J25" s="2">
        <v>26</v>
      </c>
      <c r="K25" s="2">
        <v>738</v>
      </c>
      <c r="L25" s="2">
        <v>5449</v>
      </c>
      <c r="M25" s="2">
        <v>237</v>
      </c>
      <c r="N25" s="4">
        <f t="shared" si="0"/>
        <v>17954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1131</v>
      </c>
      <c r="F26" s="3">
        <v>51813</v>
      </c>
      <c r="G26" s="3">
        <v>293</v>
      </c>
      <c r="H26" s="3">
        <v>21080</v>
      </c>
      <c r="I26" s="3">
        <v>2394</v>
      </c>
      <c r="J26" s="3">
        <v>254</v>
      </c>
      <c r="K26" s="3">
        <v>2197</v>
      </c>
      <c r="L26" s="3">
        <v>1340</v>
      </c>
      <c r="M26" s="3">
        <v>91</v>
      </c>
      <c r="N26" s="5">
        <f t="shared" si="0"/>
        <v>80593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432</v>
      </c>
      <c r="F27" s="2">
        <v>125790</v>
      </c>
      <c r="G27" s="2">
        <v>414</v>
      </c>
      <c r="H27" s="2">
        <v>46437</v>
      </c>
      <c r="I27" s="2">
        <v>8562</v>
      </c>
      <c r="J27" s="2">
        <v>369</v>
      </c>
      <c r="K27" s="2"/>
      <c r="L27" s="2">
        <v>1752</v>
      </c>
      <c r="M27" s="2">
        <v>192</v>
      </c>
      <c r="N27" s="4">
        <f t="shared" si="0"/>
        <v>183948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428</v>
      </c>
      <c r="F28" s="3">
        <v>8831</v>
      </c>
      <c r="G28" s="3">
        <v>12</v>
      </c>
      <c r="H28" s="3">
        <v>3268</v>
      </c>
      <c r="I28" s="3">
        <v>473</v>
      </c>
      <c r="J28" s="3">
        <v>30</v>
      </c>
      <c r="K28" s="3"/>
      <c r="L28" s="3">
        <v>97</v>
      </c>
      <c r="M28" s="3">
        <v>13</v>
      </c>
      <c r="N28" s="5">
        <f t="shared" si="0"/>
        <v>13152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68</v>
      </c>
      <c r="F29" s="2"/>
      <c r="G29" s="2"/>
      <c r="H29" s="2"/>
      <c r="I29" s="2"/>
      <c r="J29" s="2">
        <v>2</v>
      </c>
      <c r="K29" s="2"/>
      <c r="L29" s="2"/>
      <c r="M29" s="2"/>
      <c r="N29" s="4">
        <f t="shared" si="0"/>
        <v>70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1562</v>
      </c>
      <c r="F30" s="3">
        <v>3574</v>
      </c>
      <c r="G30" s="3">
        <v>23</v>
      </c>
      <c r="H30" s="3">
        <v>1577</v>
      </c>
      <c r="I30" s="3">
        <v>1710</v>
      </c>
      <c r="J30" s="3">
        <v>1379</v>
      </c>
      <c r="K30" s="3">
        <v>103</v>
      </c>
      <c r="L30" s="3">
        <v>2888</v>
      </c>
      <c r="M30" s="3">
        <v>18</v>
      </c>
      <c r="N30" s="5">
        <f t="shared" si="0"/>
        <v>12834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6886</v>
      </c>
      <c r="F31" s="4">
        <f t="shared" ref="F31:N32" si="1">F11+F13+F15+F17+F19+F21+F23+F25+F27+F29</f>
        <v>551923</v>
      </c>
      <c r="G31" s="4">
        <f t="shared" si="1"/>
        <v>2125</v>
      </c>
      <c r="H31" s="4">
        <f t="shared" si="1"/>
        <v>233586</v>
      </c>
      <c r="I31" s="4">
        <f t="shared" si="1"/>
        <v>57250</v>
      </c>
      <c r="J31" s="4">
        <f t="shared" si="1"/>
        <v>4015</v>
      </c>
      <c r="K31" s="4">
        <f t="shared" si="1"/>
        <v>29383</v>
      </c>
      <c r="L31" s="4">
        <f t="shared" si="1"/>
        <v>83470</v>
      </c>
      <c r="M31" s="4">
        <f t="shared" si="1"/>
        <v>5018</v>
      </c>
      <c r="N31" s="4">
        <f t="shared" si="1"/>
        <v>973656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11809</v>
      </c>
      <c r="F32" s="5">
        <f t="shared" si="1"/>
        <v>196204</v>
      </c>
      <c r="G32" s="5">
        <f t="shared" si="1"/>
        <v>778</v>
      </c>
      <c r="H32" s="5">
        <f t="shared" si="1"/>
        <v>84866</v>
      </c>
      <c r="I32" s="5">
        <f t="shared" si="1"/>
        <v>24171</v>
      </c>
      <c r="J32" s="5">
        <f t="shared" si="1"/>
        <v>2952</v>
      </c>
      <c r="K32" s="5">
        <f t="shared" si="1"/>
        <v>19541</v>
      </c>
      <c r="L32" s="5">
        <f t="shared" si="1"/>
        <v>19062</v>
      </c>
      <c r="M32" s="5">
        <f t="shared" si="1"/>
        <v>1178</v>
      </c>
      <c r="N32" s="5">
        <f t="shared" si="1"/>
        <v>360561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34914</v>
      </c>
      <c r="F33" s="7">
        <v>707293</v>
      </c>
      <c r="G33" s="7">
        <v>4776</v>
      </c>
      <c r="H33" s="7">
        <v>171802</v>
      </c>
      <c r="I33" s="7">
        <v>43666</v>
      </c>
      <c r="J33" s="7">
        <v>3962</v>
      </c>
      <c r="K33" s="7">
        <v>31526</v>
      </c>
      <c r="L33" s="7">
        <v>88739</v>
      </c>
      <c r="M33" s="7">
        <v>4925</v>
      </c>
      <c r="N33" s="10">
        <f>SUM(E33:M33)</f>
        <v>1091603</v>
      </c>
    </row>
    <row r="34" spans="1:14" x14ac:dyDescent="0.25">
      <c r="A34" s="49"/>
      <c r="B34" s="47"/>
      <c r="C34" s="53" t="s">
        <v>37</v>
      </c>
      <c r="D34" s="54"/>
      <c r="E34" s="8">
        <v>5669</v>
      </c>
      <c r="F34" s="8">
        <v>112931</v>
      </c>
      <c r="G34" s="8">
        <v>514</v>
      </c>
      <c r="H34" s="8">
        <v>42001</v>
      </c>
      <c r="I34" s="8">
        <v>11165</v>
      </c>
      <c r="J34" s="8">
        <v>942</v>
      </c>
      <c r="K34" s="8">
        <v>8429</v>
      </c>
      <c r="L34" s="8">
        <v>10436</v>
      </c>
      <c r="M34" s="8">
        <v>512</v>
      </c>
      <c r="N34" s="11">
        <f>SUM(E34:M34)</f>
        <v>192599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0.13968903235344848</v>
      </c>
      <c r="F35" s="13">
        <f t="shared" ref="F35:N35" si="2">F34/(F33+F34)</f>
        <v>0.1376831207084894</v>
      </c>
      <c r="G35" s="13">
        <f t="shared" si="2"/>
        <v>9.7164461247637057E-2</v>
      </c>
      <c r="H35" s="13">
        <f t="shared" si="2"/>
        <v>0.19644719671847449</v>
      </c>
      <c r="I35" s="13">
        <f t="shared" si="2"/>
        <v>0.20362568619941274</v>
      </c>
      <c r="J35" s="13">
        <f t="shared" si="2"/>
        <v>0.19208809135399674</v>
      </c>
      <c r="K35" s="13">
        <f t="shared" si="2"/>
        <v>0.21096233262420222</v>
      </c>
      <c r="L35" s="13">
        <f t="shared" si="2"/>
        <v>0.10522813208974036</v>
      </c>
      <c r="M35" s="13">
        <f t="shared" si="2"/>
        <v>9.4169578811844762E-2</v>
      </c>
      <c r="N35" s="13">
        <f t="shared" si="2"/>
        <v>0.14997562688735885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5205</v>
      </c>
      <c r="F36" s="9">
        <v>109974</v>
      </c>
      <c r="G36" s="9">
        <v>500</v>
      </c>
      <c r="H36" s="9">
        <v>40976</v>
      </c>
      <c r="I36" s="9">
        <v>11039</v>
      </c>
      <c r="J36" s="9">
        <v>903</v>
      </c>
      <c r="K36" s="9">
        <v>8160</v>
      </c>
      <c r="L36" s="9">
        <v>7348</v>
      </c>
      <c r="M36" s="9">
        <v>473</v>
      </c>
      <c r="N36" s="12">
        <f>SUM(E36:M36)</f>
        <v>184578</v>
      </c>
    </row>
    <row r="37" spans="1:14" x14ac:dyDescent="0.25">
      <c r="A37" s="49"/>
      <c r="B37" s="47"/>
      <c r="C37" s="53" t="s">
        <v>37</v>
      </c>
      <c r="D37" s="54"/>
      <c r="E37" s="8">
        <v>602</v>
      </c>
      <c r="F37" s="8">
        <v>10127</v>
      </c>
      <c r="G37" s="8">
        <v>19</v>
      </c>
      <c r="H37" s="8">
        <v>3602</v>
      </c>
      <c r="I37" s="8">
        <v>1353</v>
      </c>
      <c r="J37" s="8">
        <v>134</v>
      </c>
      <c r="K37" s="8">
        <v>1699</v>
      </c>
      <c r="L37" s="8">
        <v>164</v>
      </c>
      <c r="M37" s="8">
        <v>11</v>
      </c>
      <c r="N37" s="11">
        <f>SUM(E37:M37)</f>
        <v>17711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0.10366798691234717</v>
      </c>
      <c r="F38" s="13">
        <f t="shared" ref="F38:N38" si="3">F37/(F37+F36)</f>
        <v>8.4320696746904691E-2</v>
      </c>
      <c r="G38" s="13">
        <f t="shared" si="3"/>
        <v>3.6608863198458574E-2</v>
      </c>
      <c r="H38" s="13">
        <f t="shared" si="3"/>
        <v>8.0802189420790524E-2</v>
      </c>
      <c r="I38" s="13">
        <f t="shared" si="3"/>
        <v>0.10918334409296321</v>
      </c>
      <c r="J38" s="13">
        <f t="shared" si="3"/>
        <v>0.12921890067502412</v>
      </c>
      <c r="K38" s="13">
        <f t="shared" si="3"/>
        <v>0.17232985089765696</v>
      </c>
      <c r="L38" s="13">
        <f t="shared" si="3"/>
        <v>2.1831735889243878E-2</v>
      </c>
      <c r="M38" s="13">
        <f t="shared" si="3"/>
        <v>2.2727272727272728E-2</v>
      </c>
      <c r="N38" s="13">
        <f t="shared" si="3"/>
        <v>8.7552956413843558E-2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Ruler="0" topLeftCell="A14" zoomScaleNormal="100" workbookViewId="0">
      <selection activeCell="E36" sqref="E36:M37"/>
    </sheetView>
  </sheetViews>
  <sheetFormatPr baseColWidth="10" defaultRowHeight="15" x14ac:dyDescent="0.25"/>
  <cols>
    <col min="3" max="3" width="12.42578125" customWidth="1"/>
    <col min="4" max="4" width="3.5703125" bestFit="1" customWidth="1"/>
  </cols>
  <sheetData>
    <row r="1" spans="1:14" x14ac:dyDescent="0.25">
      <c r="I1" s="24" t="s">
        <v>50</v>
      </c>
      <c r="J1" s="25"/>
      <c r="K1" s="25"/>
      <c r="L1" s="25"/>
      <c r="M1" s="25"/>
      <c r="N1" s="25"/>
    </row>
    <row r="2" spans="1:14" x14ac:dyDescent="0.25">
      <c r="I2" s="25"/>
      <c r="J2" s="25"/>
      <c r="K2" s="25"/>
      <c r="L2" s="25"/>
      <c r="M2" s="25"/>
      <c r="N2" s="25"/>
    </row>
    <row r="3" spans="1:14" x14ac:dyDescent="0.25">
      <c r="I3" s="25"/>
      <c r="J3" s="25"/>
      <c r="K3" s="25"/>
      <c r="L3" s="25"/>
      <c r="M3" s="25"/>
      <c r="N3" s="25"/>
    </row>
    <row r="4" spans="1:14" x14ac:dyDescent="0.25">
      <c r="I4" s="25"/>
      <c r="J4" s="25"/>
      <c r="K4" s="25"/>
      <c r="L4" s="25"/>
      <c r="M4" s="25"/>
      <c r="N4" s="25"/>
    </row>
    <row r="5" spans="1:14" x14ac:dyDescent="0.25">
      <c r="I5" s="25"/>
      <c r="J5" s="25"/>
      <c r="K5" s="25"/>
      <c r="L5" s="25"/>
      <c r="M5" s="25"/>
      <c r="N5" s="25"/>
    </row>
    <row r="6" spans="1:14" x14ac:dyDescent="0.25">
      <c r="I6" s="25"/>
      <c r="J6" s="25"/>
      <c r="K6" s="25"/>
      <c r="L6" s="25"/>
      <c r="M6" s="25"/>
      <c r="N6" s="25"/>
    </row>
    <row r="8" spans="1:14" ht="15" customHeight="1" x14ac:dyDescent="0.25">
      <c r="A8" s="33" t="s">
        <v>42</v>
      </c>
      <c r="B8" s="34"/>
      <c r="C8" s="34"/>
      <c r="D8" s="35"/>
      <c r="E8" s="26" t="s">
        <v>1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36" x14ac:dyDescent="0.25">
      <c r="A9" s="36"/>
      <c r="B9" s="37"/>
      <c r="C9" s="37"/>
      <c r="D9" s="38"/>
      <c r="E9" s="19" t="s">
        <v>11</v>
      </c>
      <c r="F9" s="19" t="s">
        <v>2</v>
      </c>
      <c r="G9" s="19" t="s">
        <v>3</v>
      </c>
      <c r="H9" s="19" t="s">
        <v>4</v>
      </c>
      <c r="I9" s="19" t="s">
        <v>5</v>
      </c>
      <c r="J9" s="19" t="s">
        <v>6</v>
      </c>
      <c r="K9" s="19" t="s">
        <v>12</v>
      </c>
      <c r="L9" s="19" t="s">
        <v>7</v>
      </c>
      <c r="M9" s="19" t="s">
        <v>8</v>
      </c>
      <c r="N9" s="20" t="s">
        <v>9</v>
      </c>
    </row>
    <row r="10" spans="1:14" ht="15" customHeight="1" x14ac:dyDescent="0.25">
      <c r="A10" s="39"/>
      <c r="B10" s="40"/>
      <c r="C10" s="40"/>
      <c r="D10" s="41"/>
      <c r="E10" s="26" t="s">
        <v>10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9" t="s">
        <v>13</v>
      </c>
      <c r="B11" s="29"/>
      <c r="C11" s="30"/>
      <c r="D11" s="18" t="s">
        <v>16</v>
      </c>
      <c r="E11" s="2">
        <v>5905</v>
      </c>
      <c r="F11" s="2">
        <v>120535</v>
      </c>
      <c r="G11" s="2">
        <v>898</v>
      </c>
      <c r="H11" s="2">
        <v>39847</v>
      </c>
      <c r="I11" s="2">
        <v>4190</v>
      </c>
      <c r="J11" s="2">
        <v>470</v>
      </c>
      <c r="K11" s="2">
        <v>2440</v>
      </c>
      <c r="L11" s="2">
        <v>6967</v>
      </c>
      <c r="M11" s="2">
        <v>476</v>
      </c>
      <c r="N11" s="4">
        <f>SUM(E11:M11)</f>
        <v>181728</v>
      </c>
    </row>
    <row r="12" spans="1:14" x14ac:dyDescent="0.25">
      <c r="A12" s="27" t="s">
        <v>14</v>
      </c>
      <c r="B12" s="27"/>
      <c r="C12" s="28"/>
      <c r="D12" s="15" t="s">
        <v>15</v>
      </c>
      <c r="E12" s="3">
        <v>2403</v>
      </c>
      <c r="F12" s="3">
        <v>5511</v>
      </c>
      <c r="G12" s="3">
        <v>45</v>
      </c>
      <c r="H12" s="3">
        <v>2003</v>
      </c>
      <c r="I12" s="3">
        <v>436</v>
      </c>
      <c r="J12" s="3">
        <v>50</v>
      </c>
      <c r="K12" s="3">
        <v>566</v>
      </c>
      <c r="L12" s="3">
        <v>129</v>
      </c>
      <c r="M12" s="3">
        <v>98</v>
      </c>
      <c r="N12" s="5">
        <f t="shared" ref="N12:N30" si="0">SUM(E12:M12)</f>
        <v>11241</v>
      </c>
    </row>
    <row r="13" spans="1:14" x14ac:dyDescent="0.25">
      <c r="A13" s="29" t="s">
        <v>17</v>
      </c>
      <c r="B13" s="29"/>
      <c r="C13" s="30"/>
      <c r="D13" s="14" t="s">
        <v>16</v>
      </c>
      <c r="E13" s="2">
        <v>10312</v>
      </c>
      <c r="F13" s="2">
        <v>178116</v>
      </c>
      <c r="G13" s="2">
        <v>1291</v>
      </c>
      <c r="H13" s="2">
        <v>91954</v>
      </c>
      <c r="I13" s="2">
        <v>15682</v>
      </c>
      <c r="J13" s="2">
        <v>2817</v>
      </c>
      <c r="K13" s="2">
        <v>7357</v>
      </c>
      <c r="L13" s="2">
        <v>19703</v>
      </c>
      <c r="M13" s="2">
        <v>1135</v>
      </c>
      <c r="N13" s="4">
        <f t="shared" si="0"/>
        <v>328367</v>
      </c>
    </row>
    <row r="14" spans="1:14" x14ac:dyDescent="0.25">
      <c r="A14" s="27" t="s">
        <v>31</v>
      </c>
      <c r="B14" s="27"/>
      <c r="C14" s="28"/>
      <c r="D14" s="15" t="s">
        <v>15</v>
      </c>
      <c r="E14" s="3">
        <v>10907</v>
      </c>
      <c r="F14" s="3">
        <v>23845</v>
      </c>
      <c r="G14" s="3">
        <v>265</v>
      </c>
      <c r="H14" s="3">
        <v>16609</v>
      </c>
      <c r="I14" s="3">
        <v>4908</v>
      </c>
      <c r="J14" s="3">
        <v>667</v>
      </c>
      <c r="K14" s="3">
        <v>2725</v>
      </c>
      <c r="L14" s="3">
        <v>55</v>
      </c>
      <c r="M14" s="3">
        <v>221</v>
      </c>
      <c r="N14" s="5">
        <f t="shared" si="0"/>
        <v>60202</v>
      </c>
    </row>
    <row r="15" spans="1:14" x14ac:dyDescent="0.25">
      <c r="A15" s="29" t="s">
        <v>18</v>
      </c>
      <c r="B15" s="29"/>
      <c r="C15" s="30"/>
      <c r="D15" s="14" t="s">
        <v>16</v>
      </c>
      <c r="E15" s="2">
        <v>222</v>
      </c>
      <c r="F15" s="2">
        <v>26144</v>
      </c>
      <c r="G15" s="2">
        <v>120</v>
      </c>
      <c r="H15" s="2">
        <v>4452</v>
      </c>
      <c r="I15" s="2">
        <v>149</v>
      </c>
      <c r="J15" s="2">
        <v>62</v>
      </c>
      <c r="K15" s="2">
        <v>0</v>
      </c>
      <c r="L15" s="2">
        <v>5</v>
      </c>
      <c r="M15" s="2">
        <v>1</v>
      </c>
      <c r="N15" s="4">
        <f t="shared" si="0"/>
        <v>31155</v>
      </c>
    </row>
    <row r="16" spans="1:14" x14ac:dyDescent="0.25">
      <c r="A16" s="27" t="s">
        <v>25</v>
      </c>
      <c r="B16" s="27"/>
      <c r="C16" s="28"/>
      <c r="D16" s="15" t="s">
        <v>15</v>
      </c>
      <c r="E16" s="3">
        <v>2184</v>
      </c>
      <c r="F16" s="3">
        <v>13487</v>
      </c>
      <c r="G16" s="3">
        <v>279</v>
      </c>
      <c r="H16" s="3">
        <v>7564</v>
      </c>
      <c r="I16" s="3">
        <v>280</v>
      </c>
      <c r="J16" s="3">
        <v>398</v>
      </c>
      <c r="K16" s="3">
        <v>0</v>
      </c>
      <c r="L16" s="3">
        <v>8</v>
      </c>
      <c r="M16" s="3">
        <v>11</v>
      </c>
      <c r="N16" s="5">
        <f t="shared" si="0"/>
        <v>24211</v>
      </c>
    </row>
    <row r="17" spans="1:14" x14ac:dyDescent="0.25">
      <c r="A17" s="29" t="s">
        <v>19</v>
      </c>
      <c r="B17" s="29"/>
      <c r="C17" s="30"/>
      <c r="D17" s="14" t="s">
        <v>16</v>
      </c>
      <c r="E17" s="2">
        <v>21413</v>
      </c>
      <c r="F17" s="2">
        <v>377600</v>
      </c>
      <c r="G17" s="2">
        <v>5163</v>
      </c>
      <c r="H17" s="2">
        <v>158865</v>
      </c>
      <c r="I17" s="2">
        <v>25927</v>
      </c>
      <c r="J17" s="2">
        <v>3503</v>
      </c>
      <c r="K17" s="2">
        <v>15355</v>
      </c>
      <c r="L17" s="2">
        <v>25619</v>
      </c>
      <c r="M17" s="2">
        <v>1748</v>
      </c>
      <c r="N17" s="4">
        <f t="shared" si="0"/>
        <v>635193</v>
      </c>
    </row>
    <row r="18" spans="1:14" x14ac:dyDescent="0.25">
      <c r="A18" s="27" t="s">
        <v>26</v>
      </c>
      <c r="B18" s="27"/>
      <c r="C18" s="28"/>
      <c r="D18" s="15" t="s">
        <v>15</v>
      </c>
      <c r="E18" s="3">
        <v>24023</v>
      </c>
      <c r="F18" s="3">
        <v>101222</v>
      </c>
      <c r="G18" s="3">
        <v>1196</v>
      </c>
      <c r="H18" s="3">
        <v>41270</v>
      </c>
      <c r="I18" s="3">
        <v>7675</v>
      </c>
      <c r="J18" s="3">
        <v>685</v>
      </c>
      <c r="K18" s="3">
        <v>4407</v>
      </c>
      <c r="L18" s="3">
        <v>114</v>
      </c>
      <c r="M18" s="3">
        <v>661</v>
      </c>
      <c r="N18" s="5">
        <f t="shared" si="0"/>
        <v>181253</v>
      </c>
    </row>
    <row r="19" spans="1:14" x14ac:dyDescent="0.25">
      <c r="A19" s="29" t="s">
        <v>20</v>
      </c>
      <c r="B19" s="29"/>
      <c r="C19" s="30"/>
      <c r="D19" s="14" t="s">
        <v>16</v>
      </c>
      <c r="E19" s="2">
        <v>0</v>
      </c>
      <c r="F19" s="2">
        <v>2596</v>
      </c>
      <c r="G19" s="2">
        <v>44</v>
      </c>
      <c r="H19" s="2">
        <v>47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2687</v>
      </c>
    </row>
    <row r="20" spans="1:14" x14ac:dyDescent="0.25">
      <c r="A20" s="27" t="s">
        <v>27</v>
      </c>
      <c r="B20" s="27"/>
      <c r="C20" s="28"/>
      <c r="D20" s="15" t="s">
        <v>15</v>
      </c>
      <c r="E20" s="3">
        <v>5131</v>
      </c>
      <c r="F20" s="3">
        <v>41438</v>
      </c>
      <c r="G20" s="3">
        <v>266</v>
      </c>
      <c r="H20" s="3">
        <v>7719</v>
      </c>
      <c r="I20" s="3">
        <v>121</v>
      </c>
      <c r="J20" s="3">
        <v>28</v>
      </c>
      <c r="K20" s="3">
        <v>0</v>
      </c>
      <c r="L20" s="3">
        <v>0</v>
      </c>
      <c r="M20" s="3">
        <v>2</v>
      </c>
      <c r="N20" s="5">
        <f t="shared" si="0"/>
        <v>54705</v>
      </c>
    </row>
    <row r="21" spans="1:14" x14ac:dyDescent="0.25">
      <c r="A21" s="29" t="s">
        <v>21</v>
      </c>
      <c r="B21" s="29"/>
      <c r="C21" s="30"/>
      <c r="D21" s="14" t="s">
        <v>16</v>
      </c>
      <c r="E21" s="2">
        <v>576</v>
      </c>
      <c r="F21" s="2">
        <v>93982</v>
      </c>
      <c r="G21" s="2">
        <v>668</v>
      </c>
      <c r="H21" s="2">
        <v>39961</v>
      </c>
      <c r="I21" s="2">
        <v>6644</v>
      </c>
      <c r="J21" s="2">
        <v>1002</v>
      </c>
      <c r="K21" s="2">
        <v>8913</v>
      </c>
      <c r="L21" s="2">
        <v>1633</v>
      </c>
      <c r="M21" s="2">
        <v>35</v>
      </c>
      <c r="N21" s="4">
        <f t="shared" si="0"/>
        <v>153414</v>
      </c>
    </row>
    <row r="22" spans="1:14" x14ac:dyDescent="0.25">
      <c r="A22" s="27" t="s">
        <v>28</v>
      </c>
      <c r="B22" s="27"/>
      <c r="C22" s="28"/>
      <c r="D22" s="15" t="s">
        <v>15</v>
      </c>
      <c r="E22" s="3">
        <v>3944</v>
      </c>
      <c r="F22" s="3">
        <v>37740</v>
      </c>
      <c r="G22" s="3">
        <v>226</v>
      </c>
      <c r="H22" s="3">
        <v>23842</v>
      </c>
      <c r="I22" s="3">
        <v>12869</v>
      </c>
      <c r="J22" s="3">
        <v>1364</v>
      </c>
      <c r="K22" s="3">
        <v>12345</v>
      </c>
      <c r="L22" s="3">
        <v>128</v>
      </c>
      <c r="M22" s="3">
        <v>88</v>
      </c>
      <c r="N22" s="5">
        <f t="shared" si="0"/>
        <v>92546</v>
      </c>
    </row>
    <row r="23" spans="1:14" x14ac:dyDescent="0.25">
      <c r="A23" s="31" t="s">
        <v>34</v>
      </c>
      <c r="B23" s="31"/>
      <c r="C23" s="32"/>
      <c r="D23" s="14" t="s">
        <v>16</v>
      </c>
      <c r="E23" s="2">
        <v>2204</v>
      </c>
      <c r="F23" s="2">
        <v>31908</v>
      </c>
      <c r="G23" s="2">
        <v>403</v>
      </c>
      <c r="H23" s="2">
        <v>16689</v>
      </c>
      <c r="I23" s="2">
        <v>2485</v>
      </c>
      <c r="J23" s="2">
        <v>253</v>
      </c>
      <c r="K23" s="2">
        <v>5</v>
      </c>
      <c r="L23" s="2">
        <v>4736</v>
      </c>
      <c r="M23" s="2">
        <v>271</v>
      </c>
      <c r="N23" s="4">
        <f t="shared" si="0"/>
        <v>58954</v>
      </c>
    </row>
    <row r="24" spans="1:14" x14ac:dyDescent="0.25">
      <c r="A24" s="27" t="s">
        <v>29</v>
      </c>
      <c r="B24" s="27"/>
      <c r="C24" s="28"/>
      <c r="D24" s="15" t="s">
        <v>15</v>
      </c>
      <c r="E24" s="3">
        <v>1481</v>
      </c>
      <c r="F24" s="3">
        <v>7594</v>
      </c>
      <c r="G24" s="3">
        <v>68</v>
      </c>
      <c r="H24" s="3">
        <v>4793</v>
      </c>
      <c r="I24" s="3">
        <v>2005</v>
      </c>
      <c r="J24" s="3">
        <v>126</v>
      </c>
      <c r="K24" s="3">
        <v>7</v>
      </c>
      <c r="L24" s="3">
        <v>57</v>
      </c>
      <c r="M24" s="3">
        <v>58</v>
      </c>
      <c r="N24" s="5">
        <f t="shared" si="0"/>
        <v>16189</v>
      </c>
    </row>
    <row r="25" spans="1:14" x14ac:dyDescent="0.25">
      <c r="A25" s="29" t="s">
        <v>22</v>
      </c>
      <c r="B25" s="29"/>
      <c r="C25" s="30"/>
      <c r="D25" s="14" t="s">
        <v>16</v>
      </c>
      <c r="E25" s="2">
        <v>4167</v>
      </c>
      <c r="F25" s="2">
        <v>29252</v>
      </c>
      <c r="G25" s="2">
        <v>444</v>
      </c>
      <c r="H25" s="2">
        <v>9413</v>
      </c>
      <c r="I25" s="2">
        <v>925</v>
      </c>
      <c r="J25" s="2">
        <v>108</v>
      </c>
      <c r="K25" s="2">
        <v>1197</v>
      </c>
      <c r="L25" s="2">
        <v>4193</v>
      </c>
      <c r="M25" s="2">
        <v>271</v>
      </c>
      <c r="N25" s="4">
        <f t="shared" si="0"/>
        <v>49970</v>
      </c>
    </row>
    <row r="26" spans="1:14" x14ac:dyDescent="0.25">
      <c r="A26" s="27" t="s">
        <v>30</v>
      </c>
      <c r="B26" s="27"/>
      <c r="C26" s="28"/>
      <c r="D26" s="15" t="s">
        <v>15</v>
      </c>
      <c r="E26" s="3">
        <v>10414</v>
      </c>
      <c r="F26" s="3">
        <v>80443</v>
      </c>
      <c r="G26" s="3">
        <v>1436</v>
      </c>
      <c r="H26" s="3">
        <v>33880</v>
      </c>
      <c r="I26" s="3">
        <v>5263</v>
      </c>
      <c r="J26" s="3">
        <v>479</v>
      </c>
      <c r="K26" s="3">
        <v>4423</v>
      </c>
      <c r="L26" s="3">
        <v>33</v>
      </c>
      <c r="M26" s="3">
        <v>133</v>
      </c>
      <c r="N26" s="5">
        <f t="shared" si="0"/>
        <v>136504</v>
      </c>
    </row>
    <row r="27" spans="1:14" x14ac:dyDescent="0.25">
      <c r="A27" s="29" t="s">
        <v>23</v>
      </c>
      <c r="B27" s="29"/>
      <c r="C27" s="30"/>
      <c r="D27" s="14" t="s">
        <v>16</v>
      </c>
      <c r="E27" s="2">
        <v>4287</v>
      </c>
      <c r="F27" s="2">
        <v>217722</v>
      </c>
      <c r="G27" s="2">
        <v>3177</v>
      </c>
      <c r="H27" s="2">
        <v>100067</v>
      </c>
      <c r="I27" s="2">
        <v>11601</v>
      </c>
      <c r="J27" s="2">
        <v>1640</v>
      </c>
      <c r="K27" s="2">
        <v>0</v>
      </c>
      <c r="L27" s="2">
        <v>5997</v>
      </c>
      <c r="M27" s="2">
        <v>318</v>
      </c>
      <c r="N27" s="4">
        <f t="shared" si="0"/>
        <v>344809</v>
      </c>
    </row>
    <row r="28" spans="1:14" x14ac:dyDescent="0.25">
      <c r="A28" s="27" t="s">
        <v>32</v>
      </c>
      <c r="B28" s="27"/>
      <c r="C28" s="28"/>
      <c r="D28" s="15" t="s">
        <v>15</v>
      </c>
      <c r="E28" s="3">
        <v>1120</v>
      </c>
      <c r="F28" s="3">
        <v>15307</v>
      </c>
      <c r="G28" s="3">
        <v>211</v>
      </c>
      <c r="H28" s="3">
        <v>7739</v>
      </c>
      <c r="I28" s="3">
        <v>921</v>
      </c>
      <c r="J28" s="3">
        <v>104</v>
      </c>
      <c r="K28" s="3">
        <v>1</v>
      </c>
      <c r="L28" s="3">
        <v>15</v>
      </c>
      <c r="M28" s="3">
        <v>31</v>
      </c>
      <c r="N28" s="5">
        <f t="shared" si="0"/>
        <v>25449</v>
      </c>
    </row>
    <row r="29" spans="1:14" x14ac:dyDescent="0.25">
      <c r="A29" s="29" t="s">
        <v>24</v>
      </c>
      <c r="B29" s="29"/>
      <c r="C29" s="30"/>
      <c r="D29" s="14" t="s">
        <v>16</v>
      </c>
      <c r="E29" s="2">
        <v>364</v>
      </c>
      <c r="F29" s="2">
        <v>2</v>
      </c>
      <c r="G29" s="2">
        <v>329</v>
      </c>
      <c r="H29" s="2">
        <v>0</v>
      </c>
      <c r="I29" s="2">
        <v>2</v>
      </c>
      <c r="J29" s="2">
        <v>0</v>
      </c>
      <c r="K29" s="2">
        <v>3</v>
      </c>
      <c r="L29" s="2">
        <v>83</v>
      </c>
      <c r="M29" s="2">
        <v>0</v>
      </c>
      <c r="N29" s="4">
        <f t="shared" si="0"/>
        <v>783</v>
      </c>
    </row>
    <row r="30" spans="1:14" x14ac:dyDescent="0.25">
      <c r="A30" s="27" t="s">
        <v>33</v>
      </c>
      <c r="B30" s="27"/>
      <c r="C30" s="28"/>
      <c r="D30" s="15" t="s">
        <v>15</v>
      </c>
      <c r="E30" s="3">
        <v>8310</v>
      </c>
      <c r="F30" s="3">
        <v>9625</v>
      </c>
      <c r="G30" s="3">
        <v>113</v>
      </c>
      <c r="H30" s="3">
        <v>3843</v>
      </c>
      <c r="I30" s="3">
        <v>3495</v>
      </c>
      <c r="J30" s="3">
        <v>1179</v>
      </c>
      <c r="K30" s="3">
        <v>160</v>
      </c>
      <c r="L30" s="3">
        <v>10</v>
      </c>
      <c r="M30" s="3">
        <v>126</v>
      </c>
      <c r="N30" s="5">
        <f t="shared" si="0"/>
        <v>26861</v>
      </c>
    </row>
    <row r="31" spans="1:14" x14ac:dyDescent="0.25">
      <c r="A31" s="44" t="s">
        <v>35</v>
      </c>
      <c r="B31" s="44"/>
      <c r="C31" s="45"/>
      <c r="D31" s="16" t="s">
        <v>16</v>
      </c>
      <c r="E31" s="4">
        <f>E11+E13+E15+E17+E19+E21+E23+E25+E27+E29</f>
        <v>49450</v>
      </c>
      <c r="F31" s="4">
        <f t="shared" ref="F31:N32" si="1">F11+F13+F15+F17+F19+F21+F23+F25+F27+F29</f>
        <v>1077857</v>
      </c>
      <c r="G31" s="4">
        <f t="shared" si="1"/>
        <v>12537</v>
      </c>
      <c r="H31" s="4">
        <f t="shared" si="1"/>
        <v>461295</v>
      </c>
      <c r="I31" s="4">
        <f t="shared" si="1"/>
        <v>67605</v>
      </c>
      <c r="J31" s="4">
        <f t="shared" si="1"/>
        <v>9855</v>
      </c>
      <c r="K31" s="4">
        <f t="shared" si="1"/>
        <v>35270</v>
      </c>
      <c r="L31" s="4">
        <f t="shared" si="1"/>
        <v>68936</v>
      </c>
      <c r="M31" s="4">
        <f t="shared" si="1"/>
        <v>4255</v>
      </c>
      <c r="N31" s="4">
        <f t="shared" si="1"/>
        <v>1787060</v>
      </c>
    </row>
    <row r="32" spans="1:14" x14ac:dyDescent="0.25">
      <c r="A32" s="44"/>
      <c r="B32" s="44"/>
      <c r="C32" s="45"/>
      <c r="D32" s="17" t="s">
        <v>15</v>
      </c>
      <c r="E32" s="5">
        <f>E12+E14+E16+E18+E20+E22+E24+E26+E28+E30</f>
        <v>69917</v>
      </c>
      <c r="F32" s="5">
        <f t="shared" si="1"/>
        <v>336212</v>
      </c>
      <c r="G32" s="5">
        <f t="shared" si="1"/>
        <v>4105</v>
      </c>
      <c r="H32" s="5">
        <f t="shared" si="1"/>
        <v>149262</v>
      </c>
      <c r="I32" s="5">
        <f t="shared" si="1"/>
        <v>37973</v>
      </c>
      <c r="J32" s="5">
        <f t="shared" si="1"/>
        <v>5080</v>
      </c>
      <c r="K32" s="5">
        <f t="shared" si="1"/>
        <v>24634</v>
      </c>
      <c r="L32" s="5">
        <f t="shared" si="1"/>
        <v>549</v>
      </c>
      <c r="M32" s="5">
        <f t="shared" si="1"/>
        <v>1429</v>
      </c>
      <c r="N32" s="5">
        <f t="shared" si="1"/>
        <v>629161</v>
      </c>
    </row>
    <row r="33" spans="1:14" x14ac:dyDescent="0.25">
      <c r="A33" s="48" t="s">
        <v>41</v>
      </c>
      <c r="B33" s="46" t="s">
        <v>39</v>
      </c>
      <c r="C33" s="51" t="s">
        <v>36</v>
      </c>
      <c r="D33" s="52"/>
      <c r="E33" s="7">
        <v>164879</v>
      </c>
      <c r="F33" s="7">
        <v>1493733</v>
      </c>
      <c r="G33" s="7">
        <v>22490</v>
      </c>
      <c r="H33" s="7">
        <v>352714</v>
      </c>
      <c r="I33" s="7">
        <v>45205</v>
      </c>
      <c r="J33" s="7">
        <v>9685</v>
      </c>
      <c r="K33" s="7">
        <v>30537</v>
      </c>
      <c r="L33" s="7">
        <v>37816</v>
      </c>
      <c r="M33" s="7">
        <v>4735</v>
      </c>
      <c r="N33" s="10">
        <f>SUM(E33:M33)</f>
        <v>2161794</v>
      </c>
    </row>
    <row r="34" spans="1:14" x14ac:dyDescent="0.25">
      <c r="A34" s="49"/>
      <c r="B34" s="47"/>
      <c r="C34" s="53" t="s">
        <v>37</v>
      </c>
      <c r="D34" s="54"/>
      <c r="E34" s="8">
        <v>48663</v>
      </c>
      <c r="F34" s="8">
        <v>299865</v>
      </c>
      <c r="G34" s="8">
        <v>3421</v>
      </c>
      <c r="H34" s="8">
        <v>115617</v>
      </c>
      <c r="I34" s="8">
        <v>24421</v>
      </c>
      <c r="J34" s="8">
        <v>3193</v>
      </c>
      <c r="K34" s="8">
        <v>15326</v>
      </c>
      <c r="L34" s="8">
        <v>584</v>
      </c>
      <c r="M34" s="8">
        <v>1063</v>
      </c>
      <c r="N34" s="11">
        <f>SUM(E34:M34)</f>
        <v>512153</v>
      </c>
    </row>
    <row r="35" spans="1:14" x14ac:dyDescent="0.25">
      <c r="A35" s="49"/>
      <c r="B35" s="47"/>
      <c r="C35" s="42" t="s">
        <v>38</v>
      </c>
      <c r="D35" s="43"/>
      <c r="E35" s="13">
        <f>E34/(E33+E34)</f>
        <v>0.22788491256989257</v>
      </c>
      <c r="F35" s="13">
        <f t="shared" ref="F35:N35" si="2">F34/(F33+F34)</f>
        <v>0.16718629258061171</v>
      </c>
      <c r="G35" s="13">
        <f t="shared" si="2"/>
        <v>0.13202886804831926</v>
      </c>
      <c r="H35" s="13">
        <f t="shared" si="2"/>
        <v>0.24687026910454357</v>
      </c>
      <c r="I35" s="13">
        <f t="shared" si="2"/>
        <v>0.35074541119696667</v>
      </c>
      <c r="J35" s="13">
        <f t="shared" si="2"/>
        <v>0.24794222705389035</v>
      </c>
      <c r="K35" s="13">
        <f t="shared" si="2"/>
        <v>0.33416915596450297</v>
      </c>
      <c r="L35" s="13">
        <f t="shared" si="2"/>
        <v>1.5208333333333334E-2</v>
      </c>
      <c r="M35" s="13">
        <f t="shared" si="2"/>
        <v>0.18333908244222147</v>
      </c>
      <c r="N35" s="13">
        <f t="shared" si="2"/>
        <v>0.19153446197699506</v>
      </c>
    </row>
    <row r="36" spans="1:14" x14ac:dyDescent="0.25">
      <c r="A36" s="49"/>
      <c r="B36" s="46" t="s">
        <v>40</v>
      </c>
      <c r="C36" s="51" t="s">
        <v>36</v>
      </c>
      <c r="D36" s="52"/>
      <c r="E36" s="9">
        <v>46676</v>
      </c>
      <c r="F36" s="9">
        <v>294567</v>
      </c>
      <c r="G36" s="9">
        <v>3374</v>
      </c>
      <c r="H36" s="9">
        <v>113755</v>
      </c>
      <c r="I36" s="9">
        <v>24168</v>
      </c>
      <c r="J36" s="9">
        <v>3172</v>
      </c>
      <c r="K36" s="9">
        <v>14724</v>
      </c>
      <c r="L36" s="9">
        <v>458</v>
      </c>
      <c r="M36" s="9">
        <v>1008</v>
      </c>
      <c r="N36" s="12">
        <f>SUM(E36:M36)</f>
        <v>501902</v>
      </c>
    </row>
    <row r="37" spans="1:14" x14ac:dyDescent="0.25">
      <c r="A37" s="49"/>
      <c r="B37" s="47"/>
      <c r="C37" s="53" t="s">
        <v>37</v>
      </c>
      <c r="D37" s="54"/>
      <c r="E37" s="8">
        <v>697</v>
      </c>
      <c r="F37" s="8">
        <v>6660</v>
      </c>
      <c r="G37" s="8">
        <v>26</v>
      </c>
      <c r="H37" s="8">
        <v>3495</v>
      </c>
      <c r="I37" s="8">
        <v>1264</v>
      </c>
      <c r="J37" s="8">
        <v>186</v>
      </c>
      <c r="K37" s="8">
        <v>1778</v>
      </c>
      <c r="L37" s="8">
        <v>7</v>
      </c>
      <c r="M37" s="8">
        <v>31</v>
      </c>
      <c r="N37" s="11">
        <f>SUM(E37:M37)</f>
        <v>14144</v>
      </c>
    </row>
    <row r="38" spans="1:14" x14ac:dyDescent="0.25">
      <c r="A38" s="50"/>
      <c r="B38" s="47"/>
      <c r="C38" s="42" t="s">
        <v>38</v>
      </c>
      <c r="D38" s="43"/>
      <c r="E38" s="13">
        <f>E37/(E37+E36)</f>
        <v>1.4713022185633166E-2</v>
      </c>
      <c r="F38" s="13">
        <f t="shared" ref="F38:N38" si="3">F37/(F37+F36)</f>
        <v>2.2109571851128884E-2</v>
      </c>
      <c r="G38" s="13">
        <f t="shared" si="3"/>
        <v>7.6470588235294122E-3</v>
      </c>
      <c r="H38" s="13">
        <f t="shared" si="3"/>
        <v>2.9808102345415779E-2</v>
      </c>
      <c r="I38" s="13">
        <f t="shared" si="3"/>
        <v>4.9701163888015099E-2</v>
      </c>
      <c r="J38" s="13">
        <f t="shared" si="3"/>
        <v>5.5390113162596781E-2</v>
      </c>
      <c r="K38" s="13">
        <f t="shared" si="3"/>
        <v>0.10774451581626469</v>
      </c>
      <c r="L38" s="13">
        <f t="shared" si="3"/>
        <v>1.5053763440860216E-2</v>
      </c>
      <c r="M38" s="13">
        <f t="shared" si="3"/>
        <v>2.9836381135707413E-2</v>
      </c>
      <c r="N38" s="13">
        <f t="shared" si="3"/>
        <v>2.7408409327850616E-2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" right="1.0416666666666666E-2" top="1.1770833333333333" bottom="0.75" header="4.1666666666666664E-2" footer="0.3"/>
  <pageSetup paperSize="9" orientation="portrait" r:id="rId1"/>
  <headerFooter differentFirst="1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90F350B615F84DAFF814F3ECDF58EC" ma:contentTypeVersion="1" ma:contentTypeDescription="Crear nuevo documento." ma:contentTypeScope="" ma:versionID="86b8d64f174a2ad789b8357b3082cfdf">
  <xsd:schema xmlns:xsd="http://www.w3.org/2001/XMLSchema" xmlns:p="http://schemas.microsoft.com/office/2006/metadata/properties" xmlns:ns2="35fecfaa-f899-4d6c-a751-f53d19b2ebe4" targetNamespace="http://schemas.microsoft.com/office/2006/metadata/properties" ma:root="true" ma:fieldsID="bb94a7bba058fd5b813264511d685240" ns2:_="">
    <xsd:import namespace="35fecfaa-f899-4d6c-a751-f53d19b2ebe4"/>
    <xsd:element name="properties">
      <xsd:complexType>
        <xsd:sequence>
          <xsd:element name="documentManagement">
            <xsd:complexType>
              <xsd:all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5fecfaa-f899-4d6c-a751-f53d19b2ebe4" elementFormDefault="qualified">
    <xsd:import namespace="http://schemas.microsoft.com/office/2006/documentManagement/types"/>
    <xsd:element name="descripcion" ma:index="8" nillable="true" ma:displayName="descripcion" ma:internalName="descrip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cion xmlns="35fecfaa-f899-4d6c-a751-f53d19b2ebe4">Plantilla excel con unidades dependientes</descripcion>
  </documentManagement>
</p:properties>
</file>

<file path=customXml/itemProps1.xml><?xml version="1.0" encoding="utf-8"?>
<ds:datastoreItem xmlns:ds="http://schemas.openxmlformats.org/officeDocument/2006/customXml" ds:itemID="{F863195F-50BB-4BAF-A1ED-FE7DEC06B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ecfaa-f899-4d6c-a751-f53d19b2ebe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668C73-9E24-40B6-A72B-CD2A6D4443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BD420-CA94-48C8-AABE-B7F492F4A8D3}">
  <ds:schemaRefs>
    <ds:schemaRef ds:uri="http://schemas.microsoft.com/office/2006/documentManagement/types"/>
    <ds:schemaRef ds:uri="http://www.w3.org/XML/1998/namespace"/>
    <ds:schemaRef ds:uri="35fecfaa-f899-4d6c-a751-f53d19b2ebe4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AND</vt:lpstr>
      <vt:lpstr>ARA</vt:lpstr>
      <vt:lpstr>AST</vt:lpstr>
      <vt:lpstr>BAL</vt:lpstr>
      <vt:lpstr>CANA</vt:lpstr>
      <vt:lpstr>CANT</vt:lpstr>
      <vt:lpstr>CLM</vt:lpstr>
      <vt:lpstr>CYL</vt:lpstr>
      <vt:lpstr>CAT</vt:lpstr>
      <vt:lpstr>CEU</vt:lpstr>
      <vt:lpstr>EXT</vt:lpstr>
      <vt:lpstr>GAL</vt:lpstr>
      <vt:lpstr>MAD</vt:lpstr>
      <vt:lpstr>MEL</vt:lpstr>
      <vt:lpstr>MUR</vt:lpstr>
      <vt:lpstr>NAV</vt:lpstr>
      <vt:lpstr>PV</vt:lpstr>
      <vt:lpstr>RIO</vt:lpstr>
      <vt:lpstr>VAL</vt:lpstr>
      <vt:lpstr>ESP</vt:lpstr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2014-08-20T12:28:56Z</dcterms:created>
  <dcterms:modified xsi:type="dcterms:W3CDTF">2016-06-08T12:34:27Z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0x0101008B90F350B615F84DAFF814F3ECDF58EC</vt:lpwstr>
  </property>
</Properties>
</file>